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d.docs.live.net/4cc47c3706fca468/html/sakura/www/osito.jp/download/spreadsheets/"/>
    </mc:Choice>
  </mc:AlternateContent>
  <xr:revisionPtr revIDLastSave="55" documentId="14_{DB7E360C-676E-4365-8B23-70D61C3EAFBD}" xr6:coauthVersionLast="44" xr6:coauthVersionMax="44" xr10:uidLastSave="{650F3C00-E3C4-4C01-95FF-D4E0858BF630}"/>
  <bookViews>
    <workbookView xWindow="-108" yWindow="-108" windowWidth="23256" windowHeight="12576" xr2:uid="{00000000-000D-0000-FFFF-FFFF00000000}"/>
  </bookViews>
  <sheets>
    <sheet name="台割" sheetId="1" r:id="rId1"/>
    <sheet name="記事一覧" sheetId="2" r:id="rId2"/>
    <sheet name="集計_記事単位" sheetId="4" r:id="rId3"/>
    <sheet name="集計_頁単位" sheetId="5" r:id="rId4"/>
    <sheet name="埋草" sheetId="6" r:id="rId5"/>
  </sheets>
  <definedNames>
    <definedName name="LIST">記事一覧!#REF!</definedName>
    <definedName name="_xlnm.Print_Area" localSheetId="0">台割!$A:$Y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C29" i="4" l="1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" i="4"/>
  <c r="A101" i="4" l="1"/>
  <c r="K102" i="4" s="1"/>
  <c r="B101" i="4"/>
  <c r="J101" i="4" s="1"/>
  <c r="D101" i="4"/>
  <c r="E101" i="4"/>
  <c r="A102" i="4"/>
  <c r="K103" i="4" s="1"/>
  <c r="B102" i="4"/>
  <c r="J102" i="4" s="1"/>
  <c r="D102" i="4"/>
  <c r="E102" i="4"/>
  <c r="A103" i="4"/>
  <c r="B103" i="4"/>
  <c r="J103" i="4" s="1"/>
  <c r="D103" i="4"/>
  <c r="E103" i="4"/>
  <c r="I103" i="4" l="1"/>
  <c r="I102" i="4"/>
  <c r="I101" i="4"/>
  <c r="H2" i="1"/>
  <c r="I2" i="1" s="1"/>
  <c r="K2" i="1" s="1"/>
  <c r="L2" i="1" s="1"/>
  <c r="N2" i="1" s="1"/>
  <c r="O2" i="1" s="1"/>
  <c r="Q2" i="1" s="1"/>
  <c r="R2" i="1" s="1"/>
  <c r="T2" i="1" s="1"/>
  <c r="U2" i="1" s="1"/>
  <c r="W2" i="1" l="1"/>
  <c r="X2" i="1" l="1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B5" i="1" l="1"/>
  <c r="C5" i="1" s="1"/>
  <c r="E5" i="1" s="1"/>
  <c r="F5" i="1" s="1"/>
  <c r="H5" i="1" s="1"/>
  <c r="I5" i="1" s="1"/>
  <c r="K5" i="1" s="1"/>
  <c r="L5" i="1" s="1"/>
  <c r="N5" i="1" s="1"/>
  <c r="O5" i="1" s="1"/>
  <c r="Q5" i="1" s="1"/>
  <c r="R5" i="1" s="1"/>
  <c r="T5" i="1" s="1"/>
  <c r="U5" i="1" s="1"/>
  <c r="W5" i="1" s="1"/>
  <c r="X5" i="1" s="1"/>
  <c r="B8" i="1" s="1"/>
  <c r="C8" i="1" s="1"/>
  <c r="E8" i="1" s="1"/>
  <c r="F8" i="1" s="1"/>
  <c r="H8" i="1" s="1"/>
  <c r="I8" i="1" s="1"/>
  <c r="K8" i="1" s="1"/>
  <c r="L8" i="1" s="1"/>
  <c r="N8" i="1" s="1"/>
  <c r="O8" i="1" s="1"/>
  <c r="Q8" i="1" s="1"/>
  <c r="R8" i="1" s="1"/>
  <c r="T8" i="1" s="1"/>
  <c r="U8" i="1" s="1"/>
  <c r="W8" i="1" s="1"/>
  <c r="X8" i="1" s="1"/>
  <c r="B11" i="1" s="1"/>
  <c r="C11" i="1" s="1"/>
  <c r="E11" i="1" s="1"/>
  <c r="F11" i="1" s="1"/>
  <c r="H11" i="1" s="1"/>
  <c r="I11" i="1" s="1"/>
  <c r="K11" i="1" s="1"/>
  <c r="L11" i="1" s="1"/>
  <c r="N11" i="1" s="1"/>
  <c r="O11" i="1" s="1"/>
  <c r="Q11" i="1" s="1"/>
  <c r="R11" i="1" s="1"/>
  <c r="T11" i="1" s="1"/>
  <c r="U11" i="1" s="1"/>
  <c r="W11" i="1" s="1"/>
  <c r="X11" i="1" s="1"/>
  <c r="B14" i="1" s="1"/>
  <c r="C14" i="1" s="1"/>
  <c r="E14" i="1" s="1"/>
  <c r="F14" i="1" s="1"/>
  <c r="H14" i="1" s="1"/>
  <c r="I14" i="1" s="1"/>
  <c r="K14" i="1" s="1"/>
  <c r="L14" i="1" s="1"/>
  <c r="N14" i="1" s="1"/>
  <c r="O14" i="1" s="1"/>
  <c r="Q14" i="1" s="1"/>
  <c r="R14" i="1" s="1"/>
  <c r="T14" i="1" s="1"/>
  <c r="U14" i="1" s="1"/>
  <c r="W14" i="1" s="1"/>
  <c r="X14" i="1" s="1"/>
  <c r="B17" i="1" s="1"/>
  <c r="C17" i="1" s="1"/>
  <c r="E17" i="1" s="1"/>
  <c r="F17" i="1" s="1"/>
  <c r="H17" i="1" s="1"/>
  <c r="I17" i="1" s="1"/>
  <c r="K17" i="1" s="1"/>
  <c r="L17" i="1" s="1"/>
  <c r="N17" i="1" s="1"/>
  <c r="O17" i="1" s="1"/>
  <c r="Q17" i="1" s="1"/>
  <c r="R17" i="1" s="1"/>
  <c r="T17" i="1" s="1"/>
  <c r="U17" i="1" s="1"/>
  <c r="W17" i="1" s="1"/>
  <c r="X17" i="1" s="1"/>
  <c r="B20" i="1" s="1"/>
  <c r="C20" i="1" s="1"/>
  <c r="E20" i="1" s="1"/>
  <c r="F20" i="1" s="1"/>
  <c r="H20" i="1" s="1"/>
  <c r="I20" i="1" s="1"/>
  <c r="K20" i="1" s="1"/>
  <c r="L20" i="1" s="1"/>
  <c r="N20" i="1" s="1"/>
  <c r="O20" i="1" s="1"/>
  <c r="Q20" i="1" s="1"/>
  <c r="R20" i="1" s="1"/>
  <c r="T20" i="1" s="1"/>
  <c r="U20" i="1" s="1"/>
  <c r="W20" i="1" s="1"/>
  <c r="X20" i="1" s="1"/>
  <c r="B23" i="1" s="1"/>
  <c r="C23" i="1" s="1"/>
  <c r="E23" i="1" s="1"/>
  <c r="F23" i="1" s="1"/>
  <c r="H23" i="1" s="1"/>
  <c r="I23" i="1" s="1"/>
  <c r="K23" i="1" s="1"/>
  <c r="L23" i="1" s="1"/>
  <c r="N23" i="1" s="1"/>
  <c r="O23" i="1" s="1"/>
  <c r="Q23" i="1" s="1"/>
  <c r="R23" i="1" s="1"/>
  <c r="T23" i="1" s="1"/>
  <c r="U23" i="1" s="1"/>
  <c r="W23" i="1" s="1"/>
  <c r="X23" i="1" s="1"/>
  <c r="B26" i="1" s="1"/>
  <c r="C26" i="1" s="1"/>
  <c r="E26" i="1" s="1"/>
  <c r="F26" i="1" s="1"/>
  <c r="H26" i="1" s="1"/>
  <c r="I26" i="1" s="1"/>
  <c r="K26" i="1" s="1"/>
  <c r="L26" i="1" s="1"/>
  <c r="N26" i="1" s="1"/>
  <c r="O26" i="1" s="1"/>
  <c r="Q26" i="1" s="1"/>
  <c r="R26" i="1" s="1"/>
  <c r="T26" i="1" s="1"/>
  <c r="U26" i="1" s="1"/>
  <c r="W26" i="1" s="1"/>
  <c r="X26" i="1" s="1"/>
  <c r="B29" i="1" s="1"/>
  <c r="C29" i="1" s="1"/>
  <c r="E29" i="1" s="1"/>
  <c r="F29" i="1" s="1"/>
  <c r="H29" i="1" s="1"/>
  <c r="I29" i="1" s="1"/>
  <c r="K29" i="1" s="1"/>
  <c r="L29" i="1" s="1"/>
  <c r="N29" i="1" s="1"/>
  <c r="O29" i="1" s="1"/>
  <c r="Q29" i="1" s="1"/>
  <c r="R29" i="1" s="1"/>
  <c r="T29" i="1" s="1"/>
  <c r="U29" i="1" s="1"/>
  <c r="W29" i="1" s="1"/>
  <c r="X29" i="1" s="1"/>
  <c r="B32" i="1" s="1"/>
  <c r="C32" i="1" s="1"/>
  <c r="E32" i="1" s="1"/>
  <c r="F32" i="1" s="1"/>
  <c r="H32" i="1" s="1"/>
  <c r="I32" i="1" s="1"/>
  <c r="K32" i="1" s="1"/>
  <c r="L32" i="1" s="1"/>
  <c r="N32" i="1" s="1"/>
  <c r="O32" i="1" s="1"/>
  <c r="Q32" i="1" s="1"/>
  <c r="R32" i="1" s="1"/>
  <c r="T32" i="1" s="1"/>
  <c r="U32" i="1" s="1"/>
  <c r="W32" i="1" s="1"/>
  <c r="X32" i="1" s="1"/>
  <c r="B35" i="1" s="1"/>
  <c r="C35" i="1" s="1"/>
  <c r="E35" i="1" s="1"/>
  <c r="F35" i="1" s="1"/>
  <c r="H35" i="1" s="1"/>
  <c r="I35" i="1" s="1"/>
  <c r="K35" i="1" s="1"/>
  <c r="L35" i="1" s="1"/>
  <c r="N35" i="1" s="1"/>
  <c r="O35" i="1" s="1"/>
  <c r="Q35" i="1" s="1"/>
  <c r="R35" i="1" s="1"/>
  <c r="T35" i="1" s="1"/>
  <c r="U35" i="1" s="1"/>
  <c r="W35" i="1" s="1"/>
  <c r="X35" i="1" s="1"/>
  <c r="B38" i="1" s="1"/>
  <c r="C38" i="1" s="1"/>
  <c r="E38" i="1" s="1"/>
  <c r="F38" i="1" s="1"/>
  <c r="H38" i="1" s="1"/>
  <c r="I38" i="1" s="1"/>
  <c r="K38" i="1" s="1"/>
  <c r="L38" i="1" s="1"/>
  <c r="N38" i="1" s="1"/>
  <c r="O38" i="1" s="1"/>
  <c r="Q38" i="1" s="1"/>
  <c r="R38" i="1" s="1"/>
  <c r="T38" i="1" s="1"/>
  <c r="U38" i="1" s="1"/>
  <c r="W38" i="1" s="1"/>
  <c r="X38" i="1" s="1"/>
  <c r="B41" i="1" s="1"/>
  <c r="C41" i="1" s="1"/>
  <c r="E41" i="1" s="1"/>
  <c r="F41" i="1" s="1"/>
  <c r="H41" i="1" s="1"/>
  <c r="I41" i="1" s="1"/>
  <c r="K41" i="1" s="1"/>
  <c r="L41" i="1" s="1"/>
  <c r="N41" i="1" s="1"/>
  <c r="O41" i="1" s="1"/>
  <c r="Q41" i="1" s="1"/>
  <c r="R41" i="1" s="1"/>
  <c r="T41" i="1" s="1"/>
  <c r="U41" i="1" s="1"/>
  <c r="W41" i="1" s="1"/>
  <c r="X41" i="1" s="1"/>
  <c r="B44" i="1" s="1"/>
  <c r="C44" i="1" s="1"/>
  <c r="E44" i="1" s="1"/>
  <c r="F44" i="1" s="1"/>
  <c r="H44" i="1" s="1"/>
  <c r="I44" i="1" s="1"/>
  <c r="K44" i="1" s="1"/>
  <c r="L44" i="1" s="1"/>
  <c r="N44" i="1" s="1"/>
  <c r="O44" i="1" s="1"/>
  <c r="Q44" i="1" s="1"/>
  <c r="R44" i="1" s="1"/>
  <c r="T44" i="1" s="1"/>
  <c r="U44" i="1" s="1"/>
  <c r="W44" i="1" s="1"/>
  <c r="X44" i="1" s="1"/>
  <c r="B47" i="1" s="1"/>
  <c r="C47" i="1" s="1"/>
  <c r="E47" i="1" s="1"/>
  <c r="F47" i="1" s="1"/>
  <c r="H47" i="1" s="1"/>
  <c r="I47" i="1" s="1"/>
  <c r="K47" i="1" s="1"/>
  <c r="L47" i="1" s="1"/>
  <c r="N47" i="1" s="1"/>
  <c r="O47" i="1" s="1"/>
  <c r="Q47" i="1" s="1"/>
  <c r="R47" i="1" s="1"/>
  <c r="T47" i="1" s="1"/>
  <c r="U47" i="1" s="1"/>
  <c r="W47" i="1" s="1"/>
  <c r="X47" i="1" s="1"/>
  <c r="B50" i="1" s="1"/>
  <c r="C50" i="1" s="1"/>
  <c r="E50" i="1" s="1"/>
  <c r="F50" i="1" s="1"/>
  <c r="H50" i="1" s="1"/>
  <c r="I50" i="1" s="1"/>
  <c r="K50" i="1" s="1"/>
  <c r="L50" i="1" s="1"/>
  <c r="N50" i="1" s="1"/>
  <c r="O50" i="1" s="1"/>
  <c r="Q50" i="1" s="1"/>
  <c r="R50" i="1" s="1"/>
  <c r="T50" i="1" s="1"/>
  <c r="U50" i="1" s="1"/>
  <c r="W50" i="1" s="1"/>
  <c r="X50" i="1" s="1"/>
  <c r="B53" i="1" s="1"/>
  <c r="C53" i="1" s="1"/>
  <c r="E53" i="1" s="1"/>
  <c r="F53" i="1" s="1"/>
  <c r="H53" i="1" s="1"/>
  <c r="I53" i="1" s="1"/>
  <c r="K53" i="1" s="1"/>
  <c r="L53" i="1" s="1"/>
  <c r="N53" i="1" s="1"/>
  <c r="O53" i="1" s="1"/>
  <c r="Q53" i="1" s="1"/>
  <c r="R53" i="1" s="1"/>
  <c r="T53" i="1" s="1"/>
  <c r="U53" i="1" s="1"/>
  <c r="W53" i="1" s="1"/>
  <c r="X53" i="1" s="1"/>
  <c r="B56" i="1" s="1"/>
  <c r="C56" i="1" s="1"/>
  <c r="E56" i="1" s="1"/>
  <c r="F56" i="1" s="1"/>
  <c r="H56" i="1" s="1"/>
  <c r="I56" i="1" s="1"/>
  <c r="K56" i="1" s="1"/>
  <c r="L56" i="1" s="1"/>
  <c r="N56" i="1" s="1"/>
  <c r="O56" i="1" s="1"/>
  <c r="Q56" i="1" s="1"/>
  <c r="R56" i="1" s="1"/>
  <c r="T56" i="1" s="1"/>
  <c r="E100" i="4"/>
  <c r="D100" i="4"/>
  <c r="B100" i="4"/>
  <c r="J100" i="4" s="1"/>
  <c r="A100" i="4"/>
  <c r="K101" i="4" s="1"/>
  <c r="E99" i="4"/>
  <c r="D99" i="4"/>
  <c r="B99" i="4"/>
  <c r="J99" i="4" s="1"/>
  <c r="A99" i="4"/>
  <c r="K100" i="4" s="1"/>
  <c r="E98" i="4"/>
  <c r="D98" i="4"/>
  <c r="B98" i="4"/>
  <c r="J98" i="4" s="1"/>
  <c r="A98" i="4"/>
  <c r="K99" i="4" s="1"/>
  <c r="E97" i="4"/>
  <c r="D97" i="4"/>
  <c r="B97" i="4"/>
  <c r="J97" i="4" s="1"/>
  <c r="A97" i="4"/>
  <c r="K98" i="4" s="1"/>
  <c r="E96" i="4"/>
  <c r="D96" i="4"/>
  <c r="B96" i="4"/>
  <c r="J96" i="4" s="1"/>
  <c r="A96" i="4"/>
  <c r="K97" i="4" s="1"/>
  <c r="E95" i="4"/>
  <c r="D95" i="4"/>
  <c r="B95" i="4"/>
  <c r="J95" i="4" s="1"/>
  <c r="A95" i="4"/>
  <c r="K96" i="4" s="1"/>
  <c r="E94" i="4"/>
  <c r="D94" i="4"/>
  <c r="B94" i="4"/>
  <c r="J94" i="4" s="1"/>
  <c r="A94" i="4"/>
  <c r="K95" i="4" s="1"/>
  <c r="E93" i="4"/>
  <c r="D93" i="4"/>
  <c r="B93" i="4"/>
  <c r="J93" i="4" s="1"/>
  <c r="A93" i="4"/>
  <c r="K94" i="4" s="1"/>
  <c r="E92" i="4"/>
  <c r="D92" i="4"/>
  <c r="B92" i="4"/>
  <c r="J92" i="4" s="1"/>
  <c r="A92" i="4"/>
  <c r="K93" i="4" s="1"/>
  <c r="E91" i="4"/>
  <c r="D91" i="4"/>
  <c r="B91" i="4"/>
  <c r="J91" i="4" s="1"/>
  <c r="A91" i="4"/>
  <c r="K92" i="4" s="1"/>
  <c r="E90" i="4"/>
  <c r="D90" i="4"/>
  <c r="B90" i="4"/>
  <c r="J90" i="4" s="1"/>
  <c r="A90" i="4"/>
  <c r="K91" i="4" s="1"/>
  <c r="E89" i="4"/>
  <c r="D89" i="4"/>
  <c r="B89" i="4"/>
  <c r="J89" i="4" s="1"/>
  <c r="A89" i="4"/>
  <c r="K90" i="4" s="1"/>
  <c r="E88" i="4"/>
  <c r="D88" i="4"/>
  <c r="B88" i="4"/>
  <c r="J88" i="4" s="1"/>
  <c r="A88" i="4"/>
  <c r="K89" i="4" s="1"/>
  <c r="E87" i="4"/>
  <c r="D87" i="4"/>
  <c r="B87" i="4"/>
  <c r="J87" i="4" s="1"/>
  <c r="A87" i="4"/>
  <c r="K88" i="4" s="1"/>
  <c r="E86" i="4"/>
  <c r="D86" i="4"/>
  <c r="B86" i="4"/>
  <c r="J86" i="4" s="1"/>
  <c r="A86" i="4"/>
  <c r="K87" i="4" s="1"/>
  <c r="E85" i="4"/>
  <c r="D85" i="4"/>
  <c r="B85" i="4"/>
  <c r="J85" i="4" s="1"/>
  <c r="A85" i="4"/>
  <c r="K86" i="4" s="1"/>
  <c r="E84" i="4"/>
  <c r="D84" i="4"/>
  <c r="B84" i="4"/>
  <c r="J84" i="4" s="1"/>
  <c r="A84" i="4"/>
  <c r="K85" i="4" s="1"/>
  <c r="E83" i="4"/>
  <c r="D83" i="4"/>
  <c r="B83" i="4"/>
  <c r="J83" i="4" s="1"/>
  <c r="A83" i="4"/>
  <c r="K84" i="4" s="1"/>
  <c r="E82" i="4"/>
  <c r="D82" i="4"/>
  <c r="B82" i="4"/>
  <c r="J82" i="4" s="1"/>
  <c r="A82" i="4"/>
  <c r="K83" i="4" s="1"/>
  <c r="E81" i="4"/>
  <c r="D81" i="4"/>
  <c r="B81" i="4"/>
  <c r="J81" i="4" s="1"/>
  <c r="A81" i="4"/>
  <c r="K82" i="4" s="1"/>
  <c r="E80" i="4"/>
  <c r="D80" i="4"/>
  <c r="B80" i="4"/>
  <c r="J80" i="4" s="1"/>
  <c r="A80" i="4"/>
  <c r="K81" i="4" s="1"/>
  <c r="E79" i="4"/>
  <c r="D79" i="4"/>
  <c r="B79" i="4"/>
  <c r="J79" i="4" s="1"/>
  <c r="A79" i="4"/>
  <c r="K80" i="4" s="1"/>
  <c r="E78" i="4"/>
  <c r="D78" i="4"/>
  <c r="B78" i="4"/>
  <c r="J78" i="4" s="1"/>
  <c r="A78" i="4"/>
  <c r="K79" i="4" s="1"/>
  <c r="E77" i="4"/>
  <c r="D77" i="4"/>
  <c r="B77" i="4"/>
  <c r="J77" i="4" s="1"/>
  <c r="A77" i="4"/>
  <c r="K78" i="4" s="1"/>
  <c r="E76" i="4"/>
  <c r="D76" i="4"/>
  <c r="B76" i="4"/>
  <c r="J76" i="4" s="1"/>
  <c r="A76" i="4"/>
  <c r="K77" i="4" s="1"/>
  <c r="E75" i="4"/>
  <c r="D75" i="4"/>
  <c r="B75" i="4"/>
  <c r="J75" i="4" s="1"/>
  <c r="A75" i="4"/>
  <c r="K76" i="4" s="1"/>
  <c r="E74" i="4"/>
  <c r="D74" i="4"/>
  <c r="B74" i="4"/>
  <c r="J74" i="4" s="1"/>
  <c r="A74" i="4"/>
  <c r="K75" i="4" s="1"/>
  <c r="E73" i="4"/>
  <c r="D73" i="4"/>
  <c r="B73" i="4"/>
  <c r="J73" i="4" s="1"/>
  <c r="A73" i="4"/>
  <c r="K74" i="4" s="1"/>
  <c r="E72" i="4"/>
  <c r="D72" i="4"/>
  <c r="B72" i="4"/>
  <c r="J72" i="4" s="1"/>
  <c r="A72" i="4"/>
  <c r="K73" i="4" s="1"/>
  <c r="E71" i="4"/>
  <c r="D71" i="4"/>
  <c r="B71" i="4"/>
  <c r="J71" i="4" s="1"/>
  <c r="A71" i="4"/>
  <c r="K72" i="4" s="1"/>
  <c r="E70" i="4"/>
  <c r="D70" i="4"/>
  <c r="B70" i="4"/>
  <c r="J70" i="4" s="1"/>
  <c r="A70" i="4"/>
  <c r="K71" i="4" s="1"/>
  <c r="E69" i="4"/>
  <c r="D69" i="4"/>
  <c r="B69" i="4"/>
  <c r="J69" i="4" s="1"/>
  <c r="A69" i="4"/>
  <c r="K70" i="4" s="1"/>
  <c r="E68" i="4"/>
  <c r="D68" i="4"/>
  <c r="B68" i="4"/>
  <c r="J68" i="4" s="1"/>
  <c r="A68" i="4"/>
  <c r="K69" i="4" s="1"/>
  <c r="E67" i="4"/>
  <c r="D67" i="4"/>
  <c r="B67" i="4"/>
  <c r="J67" i="4" s="1"/>
  <c r="A67" i="4"/>
  <c r="K68" i="4" s="1"/>
  <c r="E66" i="4"/>
  <c r="D66" i="4"/>
  <c r="B66" i="4"/>
  <c r="J66" i="4" s="1"/>
  <c r="A66" i="4"/>
  <c r="K67" i="4" s="1"/>
  <c r="E65" i="4"/>
  <c r="D65" i="4"/>
  <c r="B65" i="4"/>
  <c r="J65" i="4" s="1"/>
  <c r="A65" i="4"/>
  <c r="K66" i="4" s="1"/>
  <c r="E64" i="4"/>
  <c r="D64" i="4"/>
  <c r="B64" i="4"/>
  <c r="J64" i="4" s="1"/>
  <c r="A64" i="4"/>
  <c r="K65" i="4" s="1"/>
  <c r="E63" i="4"/>
  <c r="D63" i="4"/>
  <c r="B63" i="4"/>
  <c r="J63" i="4" s="1"/>
  <c r="A63" i="4"/>
  <c r="K64" i="4" s="1"/>
  <c r="E62" i="4"/>
  <c r="D62" i="4"/>
  <c r="B62" i="4"/>
  <c r="J62" i="4" s="1"/>
  <c r="A62" i="4"/>
  <c r="K63" i="4" s="1"/>
  <c r="E61" i="4"/>
  <c r="D61" i="4"/>
  <c r="B61" i="4"/>
  <c r="J61" i="4" s="1"/>
  <c r="A61" i="4"/>
  <c r="K62" i="4" s="1"/>
  <c r="E60" i="4"/>
  <c r="D60" i="4"/>
  <c r="B60" i="4"/>
  <c r="J60" i="4" s="1"/>
  <c r="A60" i="4"/>
  <c r="K61" i="4" s="1"/>
  <c r="E59" i="4"/>
  <c r="D59" i="4"/>
  <c r="B59" i="4"/>
  <c r="J59" i="4" s="1"/>
  <c r="A59" i="4"/>
  <c r="K60" i="4" s="1"/>
  <c r="E58" i="4"/>
  <c r="D58" i="4"/>
  <c r="B58" i="4"/>
  <c r="J58" i="4" s="1"/>
  <c r="A58" i="4"/>
  <c r="K59" i="4" s="1"/>
  <c r="E57" i="4"/>
  <c r="D57" i="4"/>
  <c r="B57" i="4"/>
  <c r="J57" i="4" s="1"/>
  <c r="A57" i="4"/>
  <c r="K58" i="4" s="1"/>
  <c r="E56" i="4"/>
  <c r="D56" i="4"/>
  <c r="B56" i="4"/>
  <c r="J56" i="4" s="1"/>
  <c r="A56" i="4"/>
  <c r="K57" i="4" s="1"/>
  <c r="E55" i="4"/>
  <c r="D55" i="4"/>
  <c r="B55" i="4"/>
  <c r="J55" i="4" s="1"/>
  <c r="A55" i="4"/>
  <c r="K56" i="4" s="1"/>
  <c r="E54" i="4"/>
  <c r="D54" i="4"/>
  <c r="B54" i="4"/>
  <c r="J54" i="4" s="1"/>
  <c r="A54" i="4"/>
  <c r="K55" i="4" s="1"/>
  <c r="E53" i="4"/>
  <c r="D53" i="4"/>
  <c r="B53" i="4"/>
  <c r="J53" i="4" s="1"/>
  <c r="A53" i="4"/>
  <c r="K54" i="4" s="1"/>
  <c r="E52" i="4"/>
  <c r="D52" i="4"/>
  <c r="B52" i="4"/>
  <c r="J52" i="4" s="1"/>
  <c r="A52" i="4"/>
  <c r="K53" i="4" s="1"/>
  <c r="E51" i="4"/>
  <c r="D51" i="4"/>
  <c r="B51" i="4"/>
  <c r="J51" i="4" s="1"/>
  <c r="A51" i="4"/>
  <c r="K52" i="4" s="1"/>
  <c r="E50" i="4"/>
  <c r="D50" i="4"/>
  <c r="B50" i="4"/>
  <c r="J50" i="4" s="1"/>
  <c r="A50" i="4"/>
  <c r="K51" i="4" s="1"/>
  <c r="E49" i="4"/>
  <c r="D49" i="4"/>
  <c r="B49" i="4"/>
  <c r="J49" i="4" s="1"/>
  <c r="A49" i="4"/>
  <c r="K50" i="4" s="1"/>
  <c r="E48" i="4"/>
  <c r="D48" i="4"/>
  <c r="B48" i="4"/>
  <c r="J48" i="4" s="1"/>
  <c r="A48" i="4"/>
  <c r="K49" i="4" s="1"/>
  <c r="E47" i="4"/>
  <c r="D47" i="4"/>
  <c r="B47" i="4"/>
  <c r="J47" i="4" s="1"/>
  <c r="A47" i="4"/>
  <c r="K48" i="4" s="1"/>
  <c r="E46" i="4"/>
  <c r="D46" i="4"/>
  <c r="B46" i="4"/>
  <c r="J46" i="4" s="1"/>
  <c r="A46" i="4"/>
  <c r="K47" i="4" s="1"/>
  <c r="E45" i="4"/>
  <c r="D45" i="4"/>
  <c r="B45" i="4"/>
  <c r="J45" i="4" s="1"/>
  <c r="A45" i="4"/>
  <c r="K46" i="4" s="1"/>
  <c r="E44" i="4"/>
  <c r="D44" i="4"/>
  <c r="B44" i="4"/>
  <c r="J44" i="4" s="1"/>
  <c r="A44" i="4"/>
  <c r="K45" i="4" s="1"/>
  <c r="E43" i="4"/>
  <c r="D43" i="4"/>
  <c r="B43" i="4"/>
  <c r="J43" i="4" s="1"/>
  <c r="A43" i="4"/>
  <c r="K44" i="4" s="1"/>
  <c r="E42" i="4"/>
  <c r="D42" i="4"/>
  <c r="B42" i="4"/>
  <c r="J42" i="4" s="1"/>
  <c r="A42" i="4"/>
  <c r="K43" i="4" s="1"/>
  <c r="E41" i="4"/>
  <c r="D41" i="4"/>
  <c r="B41" i="4"/>
  <c r="J41" i="4" s="1"/>
  <c r="A41" i="4"/>
  <c r="K42" i="4" s="1"/>
  <c r="E40" i="4"/>
  <c r="D40" i="4"/>
  <c r="B40" i="4"/>
  <c r="J40" i="4" s="1"/>
  <c r="A40" i="4"/>
  <c r="K41" i="4" s="1"/>
  <c r="E39" i="4"/>
  <c r="D39" i="4"/>
  <c r="B39" i="4"/>
  <c r="J39" i="4" s="1"/>
  <c r="A39" i="4"/>
  <c r="E38" i="4"/>
  <c r="D38" i="4"/>
  <c r="B38" i="4"/>
  <c r="J38" i="4" s="1"/>
  <c r="A38" i="4"/>
  <c r="K38" i="4" s="1"/>
  <c r="E37" i="4"/>
  <c r="D37" i="4"/>
  <c r="B37" i="4"/>
  <c r="J37" i="4" s="1"/>
  <c r="A37" i="4"/>
  <c r="K37" i="4" s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H2" i="4" s="1"/>
  <c r="L2" i="4" s="1"/>
  <c r="A241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" i="5"/>
  <c r="A3" i="4"/>
  <c r="K3" i="4" s="1"/>
  <c r="B3" i="4"/>
  <c r="J3" i="4" s="1"/>
  <c r="E3" i="4"/>
  <c r="A4" i="4"/>
  <c r="K4" i="4" s="1"/>
  <c r="B4" i="4"/>
  <c r="J4" i="4" s="1"/>
  <c r="E4" i="4"/>
  <c r="A5" i="4"/>
  <c r="K5" i="4" s="1"/>
  <c r="B5" i="4"/>
  <c r="J5" i="4" s="1"/>
  <c r="E5" i="4"/>
  <c r="A6" i="4"/>
  <c r="K6" i="4" s="1"/>
  <c r="B6" i="4"/>
  <c r="J6" i="4" s="1"/>
  <c r="E6" i="4"/>
  <c r="A7" i="4"/>
  <c r="K7" i="4" s="1"/>
  <c r="B7" i="4"/>
  <c r="J7" i="4" s="1"/>
  <c r="E7" i="4"/>
  <c r="A8" i="4"/>
  <c r="K8" i="4" s="1"/>
  <c r="B8" i="4"/>
  <c r="J8" i="4" s="1"/>
  <c r="E8" i="4"/>
  <c r="A9" i="4"/>
  <c r="K9" i="4" s="1"/>
  <c r="B9" i="4"/>
  <c r="J9" i="4" s="1"/>
  <c r="E9" i="4"/>
  <c r="A10" i="4"/>
  <c r="K10" i="4" s="1"/>
  <c r="B10" i="4"/>
  <c r="J10" i="4" s="1"/>
  <c r="E10" i="4"/>
  <c r="A11" i="4"/>
  <c r="K11" i="4" s="1"/>
  <c r="B11" i="4"/>
  <c r="J11" i="4" s="1"/>
  <c r="E11" i="4"/>
  <c r="A12" i="4"/>
  <c r="K12" i="4" s="1"/>
  <c r="B12" i="4"/>
  <c r="J12" i="4" s="1"/>
  <c r="E12" i="4"/>
  <c r="A13" i="4"/>
  <c r="K13" i="4" s="1"/>
  <c r="B13" i="4"/>
  <c r="J13" i="4" s="1"/>
  <c r="E13" i="4"/>
  <c r="A14" i="4"/>
  <c r="K14" i="4" s="1"/>
  <c r="B14" i="4"/>
  <c r="J14" i="4" s="1"/>
  <c r="E14" i="4"/>
  <c r="A15" i="4"/>
  <c r="K15" i="4" s="1"/>
  <c r="B15" i="4"/>
  <c r="J15" i="4" s="1"/>
  <c r="E15" i="4"/>
  <c r="A16" i="4"/>
  <c r="K16" i="4" s="1"/>
  <c r="B16" i="4"/>
  <c r="J16" i="4" s="1"/>
  <c r="E16" i="4"/>
  <c r="A17" i="4"/>
  <c r="K17" i="4" s="1"/>
  <c r="B17" i="4"/>
  <c r="J17" i="4" s="1"/>
  <c r="E17" i="4"/>
  <c r="A18" i="4"/>
  <c r="K18" i="4" s="1"/>
  <c r="B18" i="4"/>
  <c r="J18" i="4" s="1"/>
  <c r="E18" i="4"/>
  <c r="A19" i="4"/>
  <c r="K19" i="4" s="1"/>
  <c r="B19" i="4"/>
  <c r="J19" i="4" s="1"/>
  <c r="E19" i="4"/>
  <c r="A20" i="4"/>
  <c r="K20" i="4" s="1"/>
  <c r="B20" i="4"/>
  <c r="J20" i="4" s="1"/>
  <c r="E20" i="4"/>
  <c r="A21" i="4"/>
  <c r="K21" i="4" s="1"/>
  <c r="B21" i="4"/>
  <c r="J21" i="4" s="1"/>
  <c r="E21" i="4"/>
  <c r="A22" i="4"/>
  <c r="K22" i="4" s="1"/>
  <c r="B22" i="4"/>
  <c r="J22" i="4" s="1"/>
  <c r="E22" i="4"/>
  <c r="A23" i="4"/>
  <c r="K23" i="4" s="1"/>
  <c r="B23" i="4"/>
  <c r="J23" i="4" s="1"/>
  <c r="E23" i="4"/>
  <c r="A24" i="4"/>
  <c r="K24" i="4" s="1"/>
  <c r="B24" i="4"/>
  <c r="J24" i="4" s="1"/>
  <c r="E24" i="4"/>
  <c r="A25" i="4"/>
  <c r="K25" i="4" s="1"/>
  <c r="B25" i="4"/>
  <c r="J25" i="4" s="1"/>
  <c r="E25" i="4"/>
  <c r="A26" i="4"/>
  <c r="K26" i="4" s="1"/>
  <c r="B26" i="4"/>
  <c r="J26" i="4" s="1"/>
  <c r="E26" i="4"/>
  <c r="A27" i="4"/>
  <c r="K27" i="4" s="1"/>
  <c r="B27" i="4"/>
  <c r="J27" i="4" s="1"/>
  <c r="E27" i="4"/>
  <c r="A28" i="4"/>
  <c r="K28" i="4" s="1"/>
  <c r="B28" i="4"/>
  <c r="J28" i="4" s="1"/>
  <c r="E28" i="4"/>
  <c r="A29" i="4"/>
  <c r="K29" i="4" s="1"/>
  <c r="B29" i="4"/>
  <c r="J29" i="4" s="1"/>
  <c r="E29" i="4"/>
  <c r="A30" i="4"/>
  <c r="K30" i="4" s="1"/>
  <c r="B30" i="4"/>
  <c r="J30" i="4" s="1"/>
  <c r="E30" i="4"/>
  <c r="A31" i="4"/>
  <c r="K31" i="4" s="1"/>
  <c r="B31" i="4"/>
  <c r="J31" i="4" s="1"/>
  <c r="E31" i="4"/>
  <c r="A32" i="4"/>
  <c r="K32" i="4" s="1"/>
  <c r="B32" i="4"/>
  <c r="J32" i="4" s="1"/>
  <c r="E32" i="4"/>
  <c r="A33" i="4"/>
  <c r="K33" i="4" s="1"/>
  <c r="B33" i="4"/>
  <c r="J33" i="4" s="1"/>
  <c r="E33" i="4"/>
  <c r="A34" i="4"/>
  <c r="K34" i="4" s="1"/>
  <c r="B34" i="4"/>
  <c r="J34" i="4" s="1"/>
  <c r="E34" i="4"/>
  <c r="A35" i="4"/>
  <c r="K35" i="4" s="1"/>
  <c r="B35" i="4"/>
  <c r="J35" i="4" s="1"/>
  <c r="E35" i="4"/>
  <c r="A36" i="4"/>
  <c r="K36" i="4" s="1"/>
  <c r="B36" i="4"/>
  <c r="J36" i="4" s="1"/>
  <c r="E36" i="4"/>
  <c r="B2" i="4"/>
  <c r="J2" i="4" s="1"/>
  <c r="E2" i="4"/>
  <c r="A2" i="4"/>
  <c r="K2" i="4" s="1"/>
  <c r="K40" i="4" l="1"/>
  <c r="K39" i="4"/>
  <c r="I44" i="4"/>
  <c r="I61" i="4"/>
  <c r="I77" i="4"/>
  <c r="I85" i="4"/>
  <c r="I49" i="4"/>
  <c r="I50" i="4"/>
  <c r="I51" i="4"/>
  <c r="I52" i="4"/>
  <c r="I59" i="4"/>
  <c r="I67" i="4"/>
  <c r="I75" i="4"/>
  <c r="I83" i="4"/>
  <c r="I91" i="4"/>
  <c r="I99" i="4"/>
  <c r="I65" i="4"/>
  <c r="I81" i="4"/>
  <c r="I97" i="4"/>
  <c r="I55" i="4"/>
  <c r="I63" i="4"/>
  <c r="I71" i="4"/>
  <c r="I79" i="4"/>
  <c r="I87" i="4"/>
  <c r="I95" i="4"/>
  <c r="I57" i="4"/>
  <c r="I73" i="4"/>
  <c r="I89" i="4"/>
  <c r="I46" i="4"/>
  <c r="I48" i="4"/>
  <c r="I54" i="4"/>
  <c r="I58" i="4"/>
  <c r="I62" i="4"/>
  <c r="I66" i="4"/>
  <c r="I70" i="4"/>
  <c r="I74" i="4"/>
  <c r="I78" i="4"/>
  <c r="I82" i="4"/>
  <c r="I86" i="4"/>
  <c r="I90" i="4"/>
  <c r="I94" i="4"/>
  <c r="I98" i="4"/>
  <c r="I69" i="4"/>
  <c r="I93" i="4"/>
  <c r="I45" i="4"/>
  <c r="I53" i="4"/>
  <c r="I56" i="4"/>
  <c r="I60" i="4"/>
  <c r="I64" i="4"/>
  <c r="I68" i="4"/>
  <c r="I72" i="4"/>
  <c r="I76" i="4"/>
  <c r="I80" i="4"/>
  <c r="I84" i="4"/>
  <c r="I88" i="4"/>
  <c r="I92" i="4"/>
  <c r="I96" i="4"/>
  <c r="I100" i="4"/>
  <c r="I47" i="4"/>
  <c r="I41" i="4"/>
  <c r="I42" i="4"/>
  <c r="I38" i="4"/>
  <c r="I40" i="4"/>
  <c r="I43" i="4"/>
  <c r="I37" i="4"/>
  <c r="I39" i="4"/>
  <c r="I35" i="4"/>
  <c r="I33" i="4"/>
  <c r="I31" i="4"/>
  <c r="I29" i="4"/>
  <c r="I27" i="4"/>
  <c r="I25" i="4"/>
  <c r="I23" i="4"/>
  <c r="I21" i="4"/>
  <c r="I19" i="4"/>
  <c r="I17" i="4"/>
  <c r="I15" i="4"/>
  <c r="I13" i="4"/>
  <c r="I11" i="4"/>
  <c r="I9" i="4"/>
  <c r="I36" i="4"/>
  <c r="I30" i="4"/>
  <c r="I28" i="4"/>
  <c r="I24" i="4"/>
  <c r="I22" i="4"/>
  <c r="I20" i="4"/>
  <c r="I16" i="4"/>
  <c r="I14" i="4"/>
  <c r="I12" i="4"/>
  <c r="I8" i="4"/>
  <c r="I6" i="4"/>
  <c r="I5" i="4"/>
  <c r="I4" i="4"/>
  <c r="I3" i="4"/>
  <c r="I10" i="4"/>
  <c r="I7" i="4"/>
  <c r="F3" i="4"/>
  <c r="G2" i="4"/>
  <c r="I34" i="4"/>
  <c r="I32" i="4"/>
  <c r="I26" i="4"/>
  <c r="I18" i="4"/>
  <c r="I2" i="4"/>
  <c r="G3" i="4" l="1"/>
  <c r="H3" i="4"/>
  <c r="L3" i="4" s="1"/>
  <c r="F4" i="4"/>
  <c r="G4" i="4" l="1"/>
  <c r="H4" i="4"/>
  <c r="L4" i="4" s="1"/>
  <c r="F5" i="4"/>
  <c r="F6" i="4" l="1"/>
  <c r="H5" i="4"/>
  <c r="L5" i="4" s="1"/>
  <c r="G5" i="4"/>
  <c r="G6" i="4" l="1"/>
  <c r="H6" i="4"/>
  <c r="L6" i="4" s="1"/>
  <c r="F7" i="4"/>
  <c r="H7" i="4" l="1"/>
  <c r="L7" i="4" s="1"/>
  <c r="F8" i="4"/>
  <c r="G7" i="4"/>
  <c r="H8" i="4" l="1"/>
  <c r="L8" i="4" s="1"/>
  <c r="F9" i="4"/>
  <c r="G8" i="4"/>
  <c r="H9" i="4" l="1"/>
  <c r="L9" i="4" s="1"/>
  <c r="F10" i="4"/>
  <c r="G9" i="4"/>
  <c r="H10" i="4" l="1"/>
  <c r="L10" i="4" s="1"/>
  <c r="F11" i="4"/>
  <c r="G10" i="4"/>
  <c r="H11" i="4" l="1"/>
  <c r="L11" i="4" s="1"/>
  <c r="F12" i="4"/>
  <c r="G11" i="4"/>
  <c r="H12" i="4" l="1"/>
  <c r="L12" i="4" s="1"/>
  <c r="F13" i="4"/>
  <c r="G12" i="4"/>
  <c r="H13" i="4" l="1"/>
  <c r="L13" i="4" s="1"/>
  <c r="F14" i="4"/>
  <c r="G13" i="4"/>
  <c r="H14" i="4" l="1"/>
  <c r="L14" i="4" s="1"/>
  <c r="F15" i="4"/>
  <c r="G14" i="4"/>
  <c r="H15" i="4" l="1"/>
  <c r="L15" i="4" s="1"/>
  <c r="F16" i="4"/>
  <c r="G15" i="4"/>
  <c r="H16" i="4" l="1"/>
  <c r="L16" i="4" s="1"/>
  <c r="G16" i="4"/>
  <c r="F17" i="4"/>
  <c r="H17" i="4" l="1"/>
  <c r="L17" i="4" s="1"/>
  <c r="G17" i="4"/>
  <c r="F18" i="4"/>
  <c r="H18" i="4" l="1"/>
  <c r="L18" i="4" s="1"/>
  <c r="G18" i="4"/>
  <c r="F19" i="4"/>
  <c r="H19" i="4" l="1"/>
  <c r="L19" i="4" s="1"/>
  <c r="G19" i="4"/>
  <c r="F20" i="4"/>
  <c r="H20" i="4" l="1"/>
  <c r="L20" i="4" s="1"/>
  <c r="F21" i="4"/>
  <c r="G20" i="4"/>
  <c r="H21" i="4" l="1"/>
  <c r="L21" i="4" s="1"/>
  <c r="G21" i="4"/>
  <c r="F22" i="4"/>
  <c r="H22" i="4" l="1"/>
  <c r="L22" i="4" s="1"/>
  <c r="F23" i="4"/>
  <c r="G22" i="4"/>
  <c r="H23" i="4" l="1"/>
  <c r="L23" i="4" s="1"/>
  <c r="F24" i="4"/>
  <c r="G23" i="4"/>
  <c r="H24" i="4" l="1"/>
  <c r="L24" i="4" s="1"/>
  <c r="G24" i="4"/>
  <c r="F25" i="4"/>
  <c r="H25" i="4" l="1"/>
  <c r="L25" i="4" s="1"/>
  <c r="F26" i="4"/>
  <c r="G25" i="4"/>
  <c r="H26" i="4" l="1"/>
  <c r="L26" i="4" s="1"/>
  <c r="F27" i="4"/>
  <c r="G26" i="4"/>
  <c r="H27" i="4" l="1"/>
  <c r="L27" i="4" s="1"/>
  <c r="F28" i="4"/>
  <c r="G27" i="4"/>
  <c r="H28" i="4" l="1"/>
  <c r="L28" i="4" s="1"/>
  <c r="F29" i="4"/>
  <c r="G28" i="4"/>
  <c r="H29" i="4" l="1"/>
  <c r="L29" i="4" s="1"/>
  <c r="G29" i="4"/>
  <c r="F30" i="4"/>
  <c r="H30" i="4" l="1"/>
  <c r="L30" i="4" s="1"/>
  <c r="G30" i="4"/>
  <c r="F31" i="4"/>
  <c r="H31" i="4" l="1"/>
  <c r="L31" i="4" s="1"/>
  <c r="G31" i="4"/>
  <c r="F32" i="4"/>
  <c r="H32" i="4" l="1"/>
  <c r="L32" i="4" s="1"/>
  <c r="F33" i="4"/>
  <c r="G32" i="4"/>
  <c r="H33" i="4" l="1"/>
  <c r="L33" i="4" s="1"/>
  <c r="F34" i="4"/>
  <c r="G33" i="4"/>
  <c r="G34" i="4" l="1"/>
  <c r="F35" i="4"/>
  <c r="F36" i="4" l="1"/>
  <c r="G35" i="4"/>
  <c r="H34" i="4"/>
  <c r="L34" i="4" s="1"/>
  <c r="F37" i="4" l="1"/>
  <c r="G36" i="4"/>
  <c r="H36" i="4" s="1"/>
  <c r="L36" i="4" s="1"/>
  <c r="H35" i="4"/>
  <c r="L35" i="4" s="1"/>
  <c r="F38" i="4" l="1"/>
  <c r="G37" i="4"/>
  <c r="H37" i="4"/>
  <c r="L37" i="4" s="1"/>
  <c r="G38" i="4" l="1"/>
  <c r="F39" i="4"/>
  <c r="H38" i="4"/>
  <c r="L38" i="4" s="1"/>
  <c r="F40" i="4" l="1"/>
  <c r="G39" i="4"/>
  <c r="H39" i="4"/>
  <c r="L39" i="4" s="1"/>
  <c r="H40" i="4" l="1"/>
  <c r="L40" i="4" s="1"/>
  <c r="F41" i="4"/>
  <c r="G40" i="4"/>
  <c r="H41" i="4" l="1"/>
  <c r="L41" i="4" s="1"/>
  <c r="G41" i="4"/>
  <c r="F42" i="4"/>
  <c r="F43" i="4" l="1"/>
  <c r="G42" i="4"/>
  <c r="H42" i="4" s="1"/>
  <c r="L42" i="4" s="1"/>
  <c r="G43" i="4" l="1"/>
  <c r="H43" i="4" s="1"/>
  <c r="L43" i="4" s="1"/>
  <c r="F44" i="4"/>
  <c r="F45" i="4" l="1"/>
  <c r="G44" i="4"/>
  <c r="H44" i="4" s="1"/>
  <c r="L44" i="4" s="1"/>
  <c r="G45" i="4" l="1"/>
  <c r="H45" i="4"/>
  <c r="L45" i="4" s="1"/>
  <c r="F46" i="4"/>
  <c r="F47" i="4" l="1"/>
  <c r="G46" i="4"/>
  <c r="H46" i="4"/>
  <c r="L46" i="4" s="1"/>
  <c r="F48" i="4" l="1"/>
  <c r="G47" i="4"/>
  <c r="H47" i="4"/>
  <c r="L47" i="4" s="1"/>
  <c r="F49" i="4" l="1"/>
  <c r="G48" i="4"/>
  <c r="H48" i="4"/>
  <c r="L48" i="4" s="1"/>
  <c r="G49" i="4" l="1"/>
  <c r="F50" i="4"/>
  <c r="H49" i="4"/>
  <c r="L49" i="4" s="1"/>
  <c r="F51" i="4" l="1"/>
  <c r="G50" i="4"/>
  <c r="H50" i="4"/>
  <c r="L50" i="4" s="1"/>
  <c r="F52" i="4" l="1"/>
  <c r="G51" i="4"/>
  <c r="H51" i="4"/>
  <c r="L51" i="4" s="1"/>
  <c r="G52" i="4" l="1"/>
  <c r="F53" i="4"/>
  <c r="H52" i="4"/>
  <c r="L52" i="4" s="1"/>
  <c r="G53" i="4" l="1"/>
  <c r="H53" i="4"/>
  <c r="L53" i="4" s="1"/>
  <c r="F54" i="4"/>
  <c r="F55" i="4" l="1"/>
  <c r="G54" i="4"/>
  <c r="H54" i="4"/>
  <c r="L54" i="4" s="1"/>
  <c r="F56" i="4" l="1"/>
  <c r="H55" i="4"/>
  <c r="L55" i="4" s="1"/>
  <c r="G55" i="4"/>
  <c r="G56" i="4" l="1"/>
  <c r="F57" i="4"/>
  <c r="H56" i="4"/>
  <c r="L56" i="4" s="1"/>
  <c r="G57" i="4" l="1"/>
  <c r="H57" i="4"/>
  <c r="L57" i="4" s="1"/>
  <c r="F58" i="4"/>
  <c r="F59" i="4" l="1"/>
  <c r="G58" i="4"/>
  <c r="H58" i="4"/>
  <c r="L58" i="4" s="1"/>
  <c r="F60" i="4" l="1"/>
  <c r="H59" i="4"/>
  <c r="L59" i="4" s="1"/>
  <c r="G59" i="4"/>
  <c r="G60" i="4" l="1"/>
  <c r="F61" i="4"/>
  <c r="H60" i="4"/>
  <c r="L60" i="4" s="1"/>
  <c r="G61" i="4" l="1"/>
  <c r="F62" i="4"/>
  <c r="H61" i="4"/>
  <c r="L61" i="4" s="1"/>
  <c r="F63" i="4" l="1"/>
  <c r="H62" i="4"/>
  <c r="L62" i="4" s="1"/>
  <c r="G62" i="4"/>
  <c r="F64" i="4" l="1"/>
  <c r="G63" i="4"/>
  <c r="H63" i="4"/>
  <c r="L63" i="4" s="1"/>
  <c r="G64" i="4" l="1"/>
  <c r="F65" i="4"/>
  <c r="H64" i="4"/>
  <c r="L64" i="4" s="1"/>
  <c r="G65" i="4" l="1"/>
  <c r="H65" i="4"/>
  <c r="L65" i="4" s="1"/>
  <c r="F66" i="4"/>
  <c r="F67" i="4" l="1"/>
  <c r="G66" i="4"/>
  <c r="H66" i="4"/>
  <c r="L66" i="4" s="1"/>
  <c r="F68" i="4" l="1"/>
  <c r="G67" i="4"/>
  <c r="H67" i="4"/>
  <c r="L67" i="4" s="1"/>
  <c r="G68" i="4" l="1"/>
  <c r="F69" i="4"/>
  <c r="H68" i="4"/>
  <c r="L68" i="4" s="1"/>
  <c r="G69" i="4" l="1"/>
  <c r="H69" i="4"/>
  <c r="L69" i="4" s="1"/>
  <c r="F70" i="4"/>
  <c r="F71" i="4" l="1"/>
  <c r="G70" i="4"/>
  <c r="H70" i="4"/>
  <c r="L70" i="4" s="1"/>
  <c r="F72" i="4" l="1"/>
  <c r="G71" i="4"/>
  <c r="H71" i="4"/>
  <c r="L71" i="4" s="1"/>
  <c r="G72" i="4" l="1"/>
  <c r="H72" i="4"/>
  <c r="L72" i="4" s="1"/>
  <c r="F73" i="4"/>
  <c r="G73" i="4" l="1"/>
  <c r="F74" i="4"/>
  <c r="H73" i="4"/>
  <c r="L73" i="4" s="1"/>
  <c r="F75" i="4" l="1"/>
  <c r="G74" i="4"/>
  <c r="H74" i="4"/>
  <c r="L74" i="4" s="1"/>
  <c r="F76" i="4" l="1"/>
  <c r="H75" i="4"/>
  <c r="L75" i="4" s="1"/>
  <c r="G75" i="4"/>
  <c r="G76" i="4" l="1"/>
  <c r="F77" i="4"/>
  <c r="H76" i="4"/>
  <c r="L76" i="4" s="1"/>
  <c r="G77" i="4" l="1"/>
  <c r="F78" i="4"/>
  <c r="H77" i="4"/>
  <c r="L77" i="4" s="1"/>
  <c r="F79" i="4" l="1"/>
  <c r="G78" i="4"/>
  <c r="H78" i="4"/>
  <c r="L78" i="4" s="1"/>
  <c r="F80" i="4" l="1"/>
  <c r="G79" i="4"/>
  <c r="H79" i="4"/>
  <c r="L79" i="4" s="1"/>
  <c r="G80" i="4" l="1"/>
  <c r="F81" i="4"/>
  <c r="H80" i="4"/>
  <c r="L80" i="4" s="1"/>
  <c r="G81" i="4" l="1"/>
  <c r="F82" i="4"/>
  <c r="H81" i="4"/>
  <c r="L81" i="4" s="1"/>
  <c r="F83" i="4" l="1"/>
  <c r="H82" i="4"/>
  <c r="L82" i="4" s="1"/>
  <c r="G82" i="4"/>
  <c r="F84" i="4" l="1"/>
  <c r="H83" i="4"/>
  <c r="L83" i="4" s="1"/>
  <c r="G83" i="4"/>
  <c r="F85" i="4" l="1"/>
  <c r="H84" i="4"/>
  <c r="L84" i="4" s="1"/>
  <c r="G84" i="4"/>
  <c r="G85" i="4" l="1"/>
  <c r="F86" i="4"/>
  <c r="H85" i="4"/>
  <c r="L85" i="4" s="1"/>
  <c r="F87" i="4" l="1"/>
  <c r="H86" i="4"/>
  <c r="L86" i="4" s="1"/>
  <c r="G86" i="4"/>
  <c r="H87" i="4" l="1"/>
  <c r="L87" i="4" s="1"/>
  <c r="G87" i="4"/>
  <c r="F88" i="4"/>
  <c r="H88" i="4" l="1"/>
  <c r="L88" i="4" s="1"/>
  <c r="G88" i="4"/>
  <c r="F89" i="4"/>
  <c r="F90" i="4" l="1"/>
  <c r="H89" i="4"/>
  <c r="L89" i="4" s="1"/>
  <c r="G89" i="4"/>
  <c r="H90" i="4" l="1"/>
  <c r="L90" i="4" s="1"/>
  <c r="G90" i="4"/>
  <c r="F91" i="4"/>
  <c r="G91" i="4" l="1"/>
  <c r="H91" i="4"/>
  <c r="L91" i="4" s="1"/>
  <c r="F92" i="4"/>
  <c r="F93" i="4" l="1"/>
  <c r="H92" i="4"/>
  <c r="L92" i="4" s="1"/>
  <c r="G92" i="4"/>
  <c r="F94" i="4" l="1"/>
  <c r="H93" i="4"/>
  <c r="L93" i="4" s="1"/>
  <c r="G93" i="4"/>
  <c r="G94" i="4" l="1"/>
  <c r="H94" i="4"/>
  <c r="L94" i="4" s="1"/>
  <c r="F95" i="4"/>
  <c r="G95" i="4" l="1"/>
  <c r="H95" i="4"/>
  <c r="L95" i="4" s="1"/>
  <c r="F96" i="4"/>
  <c r="F97" i="4" l="1"/>
  <c r="H96" i="4"/>
  <c r="L96" i="4" s="1"/>
  <c r="G96" i="4"/>
  <c r="F98" i="4" l="1"/>
  <c r="G97" i="4"/>
  <c r="H97" i="4"/>
  <c r="L97" i="4" s="1"/>
  <c r="G98" i="4" l="1"/>
  <c r="H98" i="4"/>
  <c r="L98" i="4" s="1"/>
  <c r="F99" i="4"/>
  <c r="G99" i="4" l="1"/>
  <c r="F100" i="4"/>
  <c r="F101" i="4" s="1"/>
  <c r="H99" i="4"/>
  <c r="L99" i="4" s="1"/>
  <c r="H101" i="4" l="1"/>
  <c r="L101" i="4" s="1"/>
  <c r="G101" i="4"/>
  <c r="F102" i="4"/>
  <c r="H100" i="4"/>
  <c r="L100" i="4" s="1"/>
  <c r="G100" i="4"/>
  <c r="F103" i="4" l="1"/>
  <c r="G102" i="4"/>
  <c r="H102" i="4"/>
  <c r="L102" i="4" s="1"/>
  <c r="G103" i="4" l="1"/>
  <c r="H1" i="5" s="1"/>
  <c r="H103" i="4"/>
  <c r="L103" i="4" s="1"/>
  <c r="D259" i="5"/>
  <c r="D270" i="5"/>
  <c r="D246" i="5"/>
  <c r="D290" i="5"/>
  <c r="D280" i="5"/>
  <c r="D266" i="5"/>
  <c r="D276" i="5"/>
  <c r="D271" i="5"/>
  <c r="D265" i="5"/>
  <c r="D299" i="5"/>
  <c r="D291" i="5"/>
  <c r="D267" i="5"/>
  <c r="D277" i="5"/>
  <c r="D248" i="5"/>
  <c r="D243" i="5"/>
  <c r="D98" i="5"/>
  <c r="D123" i="5"/>
  <c r="D142" i="5"/>
  <c r="D50" i="5"/>
  <c r="D84" i="5"/>
  <c r="D75" i="5"/>
  <c r="D131" i="5"/>
  <c r="D143" i="5"/>
  <c r="D90" i="5"/>
  <c r="D104" i="5"/>
  <c r="D59" i="5"/>
  <c r="D138" i="5"/>
  <c r="D76" i="5"/>
  <c r="D159" i="5"/>
  <c r="D211" i="5"/>
  <c r="D30" i="5"/>
  <c r="D18" i="5"/>
  <c r="D223" i="5"/>
  <c r="D202" i="5"/>
  <c r="D196" i="5"/>
  <c r="D29" i="5"/>
  <c r="D35" i="5"/>
  <c r="D129" i="5"/>
  <c r="D219" i="5"/>
  <c r="D4" i="5"/>
  <c r="D164" i="5"/>
  <c r="D17" i="5"/>
  <c r="D51" i="5"/>
  <c r="D170" i="5"/>
  <c r="D184" i="5"/>
  <c r="D43" i="5"/>
  <c r="D175" i="5"/>
  <c r="D231" i="5"/>
  <c r="D46" i="5"/>
  <c r="D9" i="5"/>
  <c r="D65" i="5"/>
  <c r="D14" i="5"/>
  <c r="D40" i="5"/>
  <c r="D81" i="5"/>
  <c r="D77" i="5"/>
  <c r="D139" i="5"/>
  <c r="D172" i="5"/>
  <c r="D183" i="5"/>
  <c r="D118" i="5"/>
  <c r="D146" i="5"/>
  <c r="D74" i="5"/>
  <c r="D12" i="5"/>
  <c r="D52" i="5"/>
  <c r="D173" i="5"/>
  <c r="D64" i="5"/>
  <c r="D13" i="5"/>
  <c r="D176" i="5"/>
  <c r="D208" i="5"/>
  <c r="D197" i="5"/>
  <c r="D154" i="5"/>
  <c r="D214" i="5"/>
  <c r="D103" i="5"/>
  <c r="D53" i="5"/>
  <c r="D130" i="5"/>
  <c r="D83" i="5"/>
  <c r="D212" i="5"/>
  <c r="D286" i="5"/>
  <c r="D255" i="5"/>
  <c r="D257" i="5"/>
  <c r="D268" i="5"/>
  <c r="D272" i="5"/>
  <c r="D247" i="5"/>
  <c r="D242" i="5"/>
  <c r="D250" i="5"/>
  <c r="D262" i="5"/>
  <c r="D275" i="5"/>
  <c r="D256" i="5"/>
  <c r="D283" i="5"/>
  <c r="D244" i="5"/>
  <c r="D281" i="5"/>
  <c r="D2" i="5"/>
  <c r="D82" i="5"/>
  <c r="D42" i="5"/>
  <c r="D110" i="5"/>
  <c r="D230" i="5"/>
  <c r="D102" i="5"/>
  <c r="D210" i="5"/>
  <c r="D24" i="5"/>
  <c r="D148" i="5"/>
  <c r="D157" i="5"/>
  <c r="D147" i="5"/>
  <c r="D220" i="5"/>
  <c r="D190" i="5"/>
  <c r="D161" i="5"/>
  <c r="D216" i="5"/>
  <c r="D217" i="5"/>
  <c r="D67" i="5"/>
  <c r="D11" i="5"/>
  <c r="D222" i="5"/>
  <c r="D86" i="5"/>
  <c r="D25" i="5"/>
  <c r="D141" i="5"/>
  <c r="D89" i="5"/>
  <c r="D117" i="5"/>
  <c r="D38" i="5"/>
  <c r="D114" i="5"/>
  <c r="D198" i="5"/>
  <c r="D153" i="5"/>
  <c r="D149" i="5"/>
  <c r="D137" i="5"/>
  <c r="D32" i="5"/>
  <c r="D127" i="5"/>
  <c r="D168" i="5"/>
  <c r="D87" i="5"/>
  <c r="D21" i="5"/>
  <c r="D144" i="5"/>
  <c r="D182" i="5"/>
  <c r="D70" i="5"/>
  <c r="D7" i="5"/>
  <c r="D171" i="5"/>
  <c r="D60" i="5"/>
  <c r="D121" i="5"/>
  <c r="D237" i="5"/>
  <c r="D193" i="5"/>
  <c r="D204" i="5"/>
  <c r="D36" i="5"/>
  <c r="D33" i="5"/>
  <c r="D71" i="5"/>
  <c r="D218" i="5"/>
  <c r="D158" i="5"/>
  <c r="D73" i="5"/>
  <c r="D224" i="5"/>
  <c r="D101" i="5"/>
  <c r="D26" i="5"/>
  <c r="D195" i="5"/>
  <c r="D213" i="5"/>
  <c r="D88" i="5"/>
  <c r="D69" i="5"/>
  <c r="D48" i="5"/>
  <c r="D232" i="5"/>
  <c r="D169" i="5"/>
  <c r="D260" i="5"/>
  <c r="D296" i="5"/>
  <c r="D278" i="5"/>
  <c r="D274" i="5"/>
  <c r="D264" i="5"/>
  <c r="D251" i="5"/>
  <c r="D254" i="5"/>
  <c r="D293" i="5"/>
  <c r="D245" i="5"/>
  <c r="D287" i="5"/>
  <c r="D285" i="5"/>
  <c r="D252" i="5"/>
  <c r="D261" i="5"/>
  <c r="D297" i="5"/>
  <c r="D78" i="5"/>
  <c r="D3" i="5"/>
  <c r="D155" i="5"/>
  <c r="D150" i="5"/>
  <c r="D96" i="5"/>
  <c r="D180" i="5"/>
  <c r="D165" i="5"/>
  <c r="D95" i="5"/>
  <c r="D160" i="5"/>
  <c r="D185" i="5"/>
  <c r="D194" i="5"/>
  <c r="D225" i="5"/>
  <c r="D54" i="5"/>
  <c r="D134" i="5"/>
  <c r="D174" i="5"/>
  <c r="D61" i="5"/>
  <c r="D125" i="5"/>
  <c r="D205" i="5"/>
  <c r="D207" i="5"/>
  <c r="D68" i="5"/>
  <c r="D111" i="5"/>
  <c r="D126" i="5"/>
  <c r="D234" i="5"/>
  <c r="D99" i="5"/>
  <c r="D178" i="5"/>
  <c r="D135" i="5"/>
  <c r="D151" i="5"/>
  <c r="D27" i="5"/>
  <c r="D187" i="5"/>
  <c r="D91" i="5"/>
  <c r="D116" i="5"/>
  <c r="D162" i="5"/>
  <c r="D163" i="5"/>
  <c r="D105" i="5"/>
  <c r="D16" i="5"/>
  <c r="D79" i="5"/>
  <c r="D226" i="5"/>
  <c r="D240" i="5"/>
  <c r="D133" i="5"/>
  <c r="D22" i="5"/>
  <c r="D49" i="5"/>
  <c r="D109" i="5"/>
  <c r="D6" i="5"/>
  <c r="D108" i="5"/>
  <c r="D122" i="5"/>
  <c r="D112" i="5"/>
  <c r="D120" i="5"/>
  <c r="D209" i="5"/>
  <c r="D113" i="5"/>
  <c r="D85" i="5"/>
  <c r="D181" i="5"/>
  <c r="D93" i="5"/>
  <c r="D39" i="5"/>
  <c r="D57" i="5"/>
  <c r="D203" i="5"/>
  <c r="D199" i="5"/>
  <c r="D31" i="5"/>
  <c r="D97" i="5"/>
  <c r="D107" i="5"/>
  <c r="D292" i="5"/>
  <c r="D298" i="5"/>
  <c r="D282" i="5"/>
  <c r="D253" i="5"/>
  <c r="D249" i="5"/>
  <c r="D284" i="5"/>
  <c r="D294" i="5"/>
  <c r="D269" i="5"/>
  <c r="D263" i="5"/>
  <c r="D288" i="5"/>
  <c r="D273" i="5"/>
  <c r="D289" i="5"/>
  <c r="D279" i="5"/>
  <c r="D295" i="5"/>
  <c r="D258" i="5"/>
  <c r="D63" i="5"/>
  <c r="D28" i="5"/>
  <c r="D177" i="5"/>
  <c r="D239" i="5"/>
  <c r="D227" i="5"/>
  <c r="D238" i="5"/>
  <c r="D201" i="5"/>
  <c r="D200" i="5"/>
  <c r="D119" i="5"/>
  <c r="D15" i="5"/>
  <c r="D145" i="5"/>
  <c r="D192" i="5"/>
  <c r="D233" i="5"/>
  <c r="D20" i="5"/>
  <c r="D215" i="5"/>
  <c r="D128" i="5"/>
  <c r="D156" i="5"/>
  <c r="D186" i="5"/>
  <c r="D41" i="5"/>
  <c r="D37" i="5"/>
  <c r="D132" i="5"/>
  <c r="D166" i="5"/>
  <c r="D229" i="5"/>
  <c r="D92" i="5"/>
  <c r="D10" i="5"/>
  <c r="D191" i="5"/>
  <c r="D228" i="5"/>
  <c r="D80" i="5"/>
  <c r="D66" i="5"/>
  <c r="D206" i="5"/>
  <c r="D235" i="5"/>
  <c r="D124" i="5"/>
  <c r="D189" i="5"/>
  <c r="D188" i="5"/>
  <c r="D167" i="5"/>
  <c r="D72" i="5"/>
  <c r="D179" i="5"/>
  <c r="D100" i="5"/>
  <c r="D8" i="5"/>
  <c r="D152" i="5"/>
  <c r="D5" i="5"/>
  <c r="D56" i="5"/>
  <c r="D58" i="5"/>
  <c r="D45" i="5"/>
  <c r="D221" i="5"/>
  <c r="D62" i="5"/>
  <c r="D136" i="5"/>
  <c r="D44" i="5"/>
  <c r="D23" i="5"/>
  <c r="D115" i="5"/>
  <c r="D106" i="5"/>
  <c r="D241" i="5"/>
  <c r="D236" i="5"/>
  <c r="D19" i="5"/>
  <c r="D94" i="5"/>
  <c r="D47" i="5"/>
  <c r="D34" i="5"/>
  <c r="D55" i="5"/>
  <c r="D140" i="5"/>
  <c r="G260" i="5" l="1"/>
  <c r="B260" i="5" s="1"/>
  <c r="G276" i="5"/>
  <c r="B276" i="5" s="1"/>
  <c r="G292" i="5"/>
  <c r="B292" i="5" s="1"/>
  <c r="G269" i="5"/>
  <c r="B269" i="5" s="1"/>
  <c r="G285" i="5"/>
  <c r="B285" i="5" s="1"/>
  <c r="G267" i="5"/>
  <c r="B267" i="5" s="1"/>
  <c r="G295" i="5"/>
  <c r="B295" i="5" s="1"/>
  <c r="G274" i="5"/>
  <c r="B274" i="5" s="1"/>
  <c r="G290" i="5"/>
  <c r="B290" i="5" s="1"/>
  <c r="G271" i="5"/>
  <c r="B271" i="5" s="1"/>
  <c r="G48" i="5"/>
  <c r="G220" i="5"/>
  <c r="G255" i="5"/>
  <c r="G4" i="5"/>
  <c r="G227" i="5"/>
  <c r="G126" i="5"/>
  <c r="G162" i="5"/>
  <c r="G131" i="5"/>
  <c r="G119" i="5"/>
  <c r="G11" i="5"/>
  <c r="G32" i="5"/>
  <c r="G18" i="5"/>
  <c r="G58" i="5"/>
  <c r="G195" i="5"/>
  <c r="G138" i="5"/>
  <c r="G132" i="5"/>
  <c r="G176" i="5"/>
  <c r="G218" i="5"/>
  <c r="G163" i="5"/>
  <c r="G85" i="5"/>
  <c r="G237" i="5"/>
  <c r="G250" i="5"/>
  <c r="G231" i="5"/>
  <c r="G253" i="5"/>
  <c r="G63" i="5"/>
  <c r="G152" i="5"/>
  <c r="G7" i="5"/>
  <c r="G249" i="5"/>
  <c r="G74" i="5"/>
  <c r="G31" i="5"/>
  <c r="G13" i="5"/>
  <c r="G38" i="5"/>
  <c r="G111" i="5"/>
  <c r="G184" i="5"/>
  <c r="G171" i="5"/>
  <c r="G62" i="5"/>
  <c r="G49" i="5"/>
  <c r="G125" i="5"/>
  <c r="G135" i="5"/>
  <c r="G53" i="5"/>
  <c r="G10" i="5"/>
  <c r="G136" i="5"/>
  <c r="G175" i="5"/>
  <c r="G88" i="5"/>
  <c r="G264" i="5"/>
  <c r="B264" i="5" s="1"/>
  <c r="G280" i="5"/>
  <c r="B280" i="5" s="1"/>
  <c r="G296" i="5"/>
  <c r="B296" i="5" s="1"/>
  <c r="G273" i="5"/>
  <c r="B273" i="5" s="1"/>
  <c r="G289" i="5"/>
  <c r="B289" i="5" s="1"/>
  <c r="G275" i="5"/>
  <c r="B275" i="5" s="1"/>
  <c r="G262" i="5"/>
  <c r="B262" i="5" s="1"/>
  <c r="G278" i="5"/>
  <c r="B278" i="5" s="1"/>
  <c r="G294" i="5"/>
  <c r="B294" i="5" s="1"/>
  <c r="G283" i="5"/>
  <c r="B283" i="5" s="1"/>
  <c r="G206" i="5"/>
  <c r="G169" i="5"/>
  <c r="G221" i="5"/>
  <c r="G120" i="5"/>
  <c r="G105" i="5"/>
  <c r="G167" i="5"/>
  <c r="G178" i="5"/>
  <c r="G248" i="5"/>
  <c r="G73" i="5"/>
  <c r="G27" i="5"/>
  <c r="G9" i="5"/>
  <c r="G34" i="5"/>
  <c r="G82" i="5"/>
  <c r="G197" i="5"/>
  <c r="G180" i="5"/>
  <c r="G147" i="5"/>
  <c r="G133" i="5"/>
  <c r="G214" i="5"/>
  <c r="G157" i="5"/>
  <c r="G72" i="5"/>
  <c r="G98" i="5"/>
  <c r="G3" i="5"/>
  <c r="G78" i="5"/>
  <c r="G228" i="5"/>
  <c r="G103" i="5"/>
  <c r="G168" i="5"/>
  <c r="G92" i="5"/>
  <c r="G258" i="5"/>
  <c r="G69" i="5"/>
  <c r="G47" i="5"/>
  <c r="G29" i="5"/>
  <c r="G77" i="5"/>
  <c r="G113" i="5"/>
  <c r="G244" i="5"/>
  <c r="G185" i="5"/>
  <c r="G150" i="5"/>
  <c r="G51" i="5"/>
  <c r="G219" i="5"/>
  <c r="G234" i="5"/>
  <c r="G90" i="5"/>
  <c r="G80" i="5"/>
  <c r="G159" i="5"/>
  <c r="G179" i="5"/>
  <c r="G130" i="5"/>
  <c r="G75" i="5"/>
  <c r="G19" i="5"/>
  <c r="G40" i="5"/>
  <c r="G26" i="5"/>
  <c r="G84" i="5"/>
  <c r="G196" i="5"/>
  <c r="G187" i="5"/>
  <c r="G139" i="5"/>
  <c r="G174" i="5"/>
  <c r="G236" i="5"/>
  <c r="G205" i="5"/>
  <c r="G106" i="5"/>
  <c r="G160" i="5"/>
  <c r="G71" i="5"/>
  <c r="G81" i="5"/>
  <c r="G192" i="5"/>
  <c r="G112" i="5"/>
  <c r="G100" i="5"/>
  <c r="G142" i="5"/>
  <c r="G238" i="5"/>
  <c r="G148" i="5"/>
  <c r="G177" i="5"/>
  <c r="G216" i="5"/>
  <c r="G64" i="5"/>
  <c r="G5" i="5"/>
  <c r="G246" i="5"/>
  <c r="G35" i="5"/>
  <c r="G17" i="5"/>
  <c r="G115" i="5"/>
  <c r="G188" i="5"/>
  <c r="G210" i="5"/>
  <c r="G268" i="5"/>
  <c r="B268" i="5" s="1"/>
  <c r="G284" i="5"/>
  <c r="B284" i="5" s="1"/>
  <c r="G261" i="5"/>
  <c r="B261" i="5" s="1"/>
  <c r="G277" i="5"/>
  <c r="B277" i="5" s="1"/>
  <c r="G293" i="5"/>
  <c r="B293" i="5" s="1"/>
  <c r="G279" i="5"/>
  <c r="B279" i="5" s="1"/>
  <c r="G266" i="5"/>
  <c r="B266" i="5" s="1"/>
  <c r="G282" i="5"/>
  <c r="B282" i="5" s="1"/>
  <c r="G298" i="5"/>
  <c r="B298" i="5" s="1"/>
  <c r="G291" i="5"/>
  <c r="B291" i="5" s="1"/>
  <c r="G109" i="5"/>
  <c r="G170" i="5"/>
  <c r="G107" i="5"/>
  <c r="G251" i="5"/>
  <c r="G66" i="5"/>
  <c r="G164" i="5"/>
  <c r="G91" i="5"/>
  <c r="G257" i="5"/>
  <c r="G68" i="5"/>
  <c r="G43" i="5"/>
  <c r="G25" i="5"/>
  <c r="G76" i="5"/>
  <c r="G116" i="5"/>
  <c r="G243" i="5"/>
  <c r="G181" i="5"/>
  <c r="G141" i="5"/>
  <c r="G145" i="5"/>
  <c r="G104" i="5"/>
  <c r="G6" i="5"/>
  <c r="G54" i="5"/>
  <c r="G204" i="5"/>
  <c r="G259" i="5"/>
  <c r="G211" i="5"/>
  <c r="G213" i="5"/>
  <c r="G124" i="5"/>
  <c r="G165" i="5"/>
  <c r="G94" i="5"/>
  <c r="G60" i="5"/>
  <c r="G52" i="5"/>
  <c r="G20" i="5"/>
  <c r="G45" i="5"/>
  <c r="G59" i="5"/>
  <c r="G239" i="5"/>
  <c r="G209" i="5"/>
  <c r="G186" i="5"/>
  <c r="G108" i="5"/>
  <c r="G229" i="5"/>
  <c r="G230" i="5"/>
  <c r="G156" i="5"/>
  <c r="G67" i="5"/>
  <c r="G42" i="5"/>
  <c r="G198" i="5"/>
  <c r="G144" i="5"/>
  <c r="G254" i="5"/>
  <c r="G272" i="5"/>
  <c r="B272" i="5" s="1"/>
  <c r="G288" i="5"/>
  <c r="B288" i="5" s="1"/>
  <c r="G265" i="5"/>
  <c r="B265" i="5" s="1"/>
  <c r="G281" i="5"/>
  <c r="B281" i="5" s="1"/>
  <c r="G297" i="5"/>
  <c r="B297" i="5" s="1"/>
  <c r="G287" i="5"/>
  <c r="B287" i="5" s="1"/>
  <c r="G270" i="5"/>
  <c r="B270" i="5" s="1"/>
  <c r="G286" i="5"/>
  <c r="B286" i="5" s="1"/>
  <c r="G263" i="5"/>
  <c r="B263" i="5" s="1"/>
  <c r="G299" i="5"/>
  <c r="B299" i="5" s="1"/>
  <c r="G222" i="5"/>
  <c r="G121" i="5"/>
  <c r="G241" i="5"/>
  <c r="G252" i="5"/>
  <c r="G127" i="5"/>
  <c r="G161" i="5"/>
  <c r="G96" i="5"/>
  <c r="G86" i="5"/>
  <c r="G55" i="5"/>
  <c r="G16" i="5"/>
  <c r="G41" i="5"/>
  <c r="G101" i="5"/>
  <c r="G114" i="5"/>
  <c r="G208" i="5"/>
  <c r="G182" i="5"/>
  <c r="G146" i="5"/>
  <c r="G173" i="5"/>
  <c r="G123" i="5"/>
  <c r="G134" i="5"/>
  <c r="G50" i="5"/>
  <c r="G223" i="5"/>
  <c r="G232" i="5"/>
  <c r="G89" i="5"/>
  <c r="G79" i="5"/>
  <c r="G155" i="5"/>
  <c r="G166" i="5"/>
  <c r="G129" i="5"/>
  <c r="G118" i="5"/>
  <c r="G15" i="5"/>
  <c r="G36" i="5"/>
  <c r="G22" i="5"/>
  <c r="G83" i="5"/>
  <c r="G199" i="5"/>
  <c r="G183" i="5"/>
  <c r="G140" i="5"/>
  <c r="G247" i="5"/>
  <c r="G217" i="5"/>
  <c r="G224" i="5"/>
  <c r="G233" i="5"/>
  <c r="G212" i="5"/>
  <c r="G102" i="5"/>
  <c r="G153" i="5"/>
  <c r="G93" i="5"/>
  <c r="G87" i="5"/>
  <c r="G70" i="5"/>
  <c r="G8" i="5"/>
  <c r="G33" i="5"/>
  <c r="G99" i="5"/>
  <c r="G117" i="5"/>
  <c r="G245" i="5"/>
  <c r="G189" i="5"/>
  <c r="G149" i="5"/>
  <c r="G2" i="5"/>
  <c r="G203" i="5"/>
  <c r="G242" i="5"/>
  <c r="G65" i="5"/>
  <c r="G95" i="5"/>
  <c r="G44" i="5"/>
  <c r="G191" i="5"/>
  <c r="G21" i="5"/>
  <c r="G12" i="5"/>
  <c r="G207" i="5"/>
  <c r="G14" i="5"/>
  <c r="G194" i="5"/>
  <c r="G201" i="5"/>
  <c r="G128" i="5"/>
  <c r="G226" i="5"/>
  <c r="G215" i="5"/>
  <c r="G154" i="5"/>
  <c r="G61" i="5"/>
  <c r="G24" i="5"/>
  <c r="G56" i="5"/>
  <c r="G240" i="5"/>
  <c r="G190" i="5"/>
  <c r="G151" i="5"/>
  <c r="G225" i="5"/>
  <c r="G23" i="5"/>
  <c r="G39" i="5"/>
  <c r="G110" i="5"/>
  <c r="G137" i="5"/>
  <c r="G122" i="5"/>
  <c r="G30" i="5"/>
  <c r="G46" i="5"/>
  <c r="G193" i="5"/>
  <c r="G172" i="5"/>
  <c r="G235" i="5"/>
  <c r="G158" i="5"/>
  <c r="G200" i="5"/>
  <c r="G202" i="5"/>
  <c r="G28" i="5"/>
  <c r="G97" i="5"/>
  <c r="G256" i="5"/>
  <c r="G143" i="5"/>
  <c r="G37" i="5"/>
  <c r="G57" i="5"/>
  <c r="F140" i="5"/>
  <c r="E140" i="5"/>
  <c r="E94" i="5"/>
  <c r="F94" i="5"/>
  <c r="F106" i="5"/>
  <c r="E106" i="5"/>
  <c r="F136" i="5"/>
  <c r="E136" i="5"/>
  <c r="E58" i="5"/>
  <c r="F58" i="5"/>
  <c r="E8" i="5"/>
  <c r="F8" i="5"/>
  <c r="E167" i="5"/>
  <c r="F167" i="5"/>
  <c r="F235" i="5"/>
  <c r="E235" i="5"/>
  <c r="F228" i="5"/>
  <c r="E228" i="5"/>
  <c r="E229" i="5"/>
  <c r="F229" i="5"/>
  <c r="F41" i="5"/>
  <c r="E41" i="5"/>
  <c r="E215" i="5"/>
  <c r="F215" i="5"/>
  <c r="E145" i="5"/>
  <c r="F145" i="5"/>
  <c r="E201" i="5"/>
  <c r="F201" i="5"/>
  <c r="F177" i="5"/>
  <c r="E177" i="5"/>
  <c r="E295" i="5"/>
  <c r="F295" i="5"/>
  <c r="E288" i="5"/>
  <c r="F288" i="5"/>
  <c r="F284" i="5"/>
  <c r="E284" i="5"/>
  <c r="F298" i="5"/>
  <c r="E298" i="5"/>
  <c r="E31" i="5"/>
  <c r="F31" i="5"/>
  <c r="F39" i="5"/>
  <c r="E39" i="5"/>
  <c r="F113" i="5"/>
  <c r="E113" i="5"/>
  <c r="E122" i="5"/>
  <c r="F122" i="5"/>
  <c r="E49" i="5"/>
  <c r="F49" i="5"/>
  <c r="E226" i="5"/>
  <c r="F226" i="5"/>
  <c r="F163" i="5"/>
  <c r="E163" i="5"/>
  <c r="E187" i="5"/>
  <c r="F187" i="5"/>
  <c r="E178" i="5"/>
  <c r="F178" i="5"/>
  <c r="E111" i="5"/>
  <c r="F111" i="5"/>
  <c r="E125" i="5"/>
  <c r="F125" i="5"/>
  <c r="E54" i="5"/>
  <c r="F54" i="5"/>
  <c r="F160" i="5"/>
  <c r="E160" i="5"/>
  <c r="F96" i="5"/>
  <c r="E96" i="5"/>
  <c r="F78" i="5"/>
  <c r="E78" i="5"/>
  <c r="F285" i="5"/>
  <c r="E285" i="5"/>
  <c r="F254" i="5"/>
  <c r="E254" i="5"/>
  <c r="F278" i="5"/>
  <c r="E278" i="5"/>
  <c r="F232" i="5"/>
  <c r="E232" i="5"/>
  <c r="E213" i="5"/>
  <c r="F213" i="5"/>
  <c r="F224" i="5"/>
  <c r="E224" i="5"/>
  <c r="E71" i="5"/>
  <c r="F71" i="5"/>
  <c r="F193" i="5"/>
  <c r="E193" i="5"/>
  <c r="F171" i="5"/>
  <c r="E171" i="5"/>
  <c r="E144" i="5"/>
  <c r="F144" i="5"/>
  <c r="E127" i="5"/>
  <c r="F127" i="5"/>
  <c r="E153" i="5"/>
  <c r="F153" i="5"/>
  <c r="E117" i="5"/>
  <c r="F117" i="5"/>
  <c r="E86" i="5"/>
  <c r="F86" i="5"/>
  <c r="F217" i="5"/>
  <c r="E217" i="5"/>
  <c r="F220" i="5"/>
  <c r="E220" i="5"/>
  <c r="E24" i="5"/>
  <c r="F24" i="5"/>
  <c r="F110" i="5"/>
  <c r="E110" i="5"/>
  <c r="F281" i="5"/>
  <c r="E281" i="5"/>
  <c r="F275" i="5"/>
  <c r="E275" i="5"/>
  <c r="F247" i="5"/>
  <c r="E247" i="5"/>
  <c r="E255" i="5"/>
  <c r="F255" i="5"/>
  <c r="E130" i="5"/>
  <c r="F130" i="5"/>
  <c r="F154" i="5"/>
  <c r="E154" i="5"/>
  <c r="F13" i="5"/>
  <c r="E13" i="5"/>
  <c r="F12" i="5"/>
  <c r="E12" i="5"/>
  <c r="F183" i="5"/>
  <c r="E183" i="5"/>
  <c r="F81" i="5"/>
  <c r="E81" i="5"/>
  <c r="F9" i="5"/>
  <c r="E9" i="5"/>
  <c r="F43" i="5"/>
  <c r="E43" i="5"/>
  <c r="F17" i="5"/>
  <c r="E17" i="5"/>
  <c r="E129" i="5"/>
  <c r="F129" i="5"/>
  <c r="F202" i="5"/>
  <c r="E202" i="5"/>
  <c r="F211" i="5"/>
  <c r="E211" i="5"/>
  <c r="F59" i="5"/>
  <c r="E59" i="5"/>
  <c r="E131" i="5"/>
  <c r="F131" i="5"/>
  <c r="E142" i="5"/>
  <c r="F142" i="5"/>
  <c r="F248" i="5"/>
  <c r="E248" i="5"/>
  <c r="E299" i="5"/>
  <c r="F299" i="5"/>
  <c r="E266" i="5"/>
  <c r="F266" i="5"/>
  <c r="F270" i="5"/>
  <c r="E270" i="5"/>
  <c r="F55" i="5"/>
  <c r="E55" i="5"/>
  <c r="F19" i="5"/>
  <c r="E19" i="5"/>
  <c r="E115" i="5"/>
  <c r="F115" i="5"/>
  <c r="E62" i="5"/>
  <c r="F62" i="5"/>
  <c r="F56" i="5"/>
  <c r="E56" i="5"/>
  <c r="F100" i="5"/>
  <c r="E100" i="5"/>
  <c r="F188" i="5"/>
  <c r="E188" i="5"/>
  <c r="E206" i="5"/>
  <c r="F206" i="5"/>
  <c r="F191" i="5"/>
  <c r="E191" i="5"/>
  <c r="F166" i="5"/>
  <c r="E166" i="5"/>
  <c r="E186" i="5"/>
  <c r="F186" i="5"/>
  <c r="F20" i="5"/>
  <c r="E20" i="5"/>
  <c r="E15" i="5"/>
  <c r="F15" i="5"/>
  <c r="E238" i="5"/>
  <c r="F238" i="5"/>
  <c r="E28" i="5"/>
  <c r="F28" i="5"/>
  <c r="F279" i="5"/>
  <c r="E279" i="5"/>
  <c r="E263" i="5"/>
  <c r="F263" i="5"/>
  <c r="F249" i="5"/>
  <c r="E249" i="5"/>
  <c r="E292" i="5"/>
  <c r="F292" i="5"/>
  <c r="F199" i="5"/>
  <c r="E199" i="5"/>
  <c r="E93" i="5"/>
  <c r="F93" i="5"/>
  <c r="E209" i="5"/>
  <c r="F209" i="5"/>
  <c r="F108" i="5"/>
  <c r="E108" i="5"/>
  <c r="F22" i="5"/>
  <c r="E22" i="5"/>
  <c r="E79" i="5"/>
  <c r="F79" i="5"/>
  <c r="F162" i="5"/>
  <c r="E162" i="5"/>
  <c r="F27" i="5"/>
  <c r="E27" i="5"/>
  <c r="E99" i="5"/>
  <c r="F99" i="5"/>
  <c r="E68" i="5"/>
  <c r="F68" i="5"/>
  <c r="F61" i="5"/>
  <c r="E61" i="5"/>
  <c r="F225" i="5"/>
  <c r="E225" i="5"/>
  <c r="E95" i="5"/>
  <c r="F95" i="5"/>
  <c r="E150" i="5"/>
  <c r="F150" i="5"/>
  <c r="F297" i="5"/>
  <c r="E297" i="5"/>
  <c r="E287" i="5"/>
  <c r="F287" i="5"/>
  <c r="F251" i="5"/>
  <c r="E251" i="5"/>
  <c r="E296" i="5"/>
  <c r="F296" i="5"/>
  <c r="F48" i="5"/>
  <c r="E48" i="5"/>
  <c r="F195" i="5"/>
  <c r="E195" i="5"/>
  <c r="E73" i="5"/>
  <c r="F73" i="5"/>
  <c r="E33" i="5"/>
  <c r="F33" i="5"/>
  <c r="F237" i="5"/>
  <c r="E237" i="5"/>
  <c r="E7" i="5"/>
  <c r="F7" i="5"/>
  <c r="E21" i="5"/>
  <c r="F21" i="5"/>
  <c r="F32" i="5"/>
  <c r="E32" i="5"/>
  <c r="E198" i="5"/>
  <c r="F198" i="5"/>
  <c r="F89" i="5"/>
  <c r="E89" i="5"/>
  <c r="E222" i="5"/>
  <c r="F222" i="5"/>
  <c r="F216" i="5"/>
  <c r="E216" i="5"/>
  <c r="E147" i="5"/>
  <c r="F147" i="5"/>
  <c r="E210" i="5"/>
  <c r="F210" i="5"/>
  <c r="F42" i="5"/>
  <c r="E42" i="5"/>
  <c r="F244" i="5"/>
  <c r="E244" i="5"/>
  <c r="F262" i="5"/>
  <c r="E262" i="5"/>
  <c r="F272" i="5"/>
  <c r="E272" i="5"/>
  <c r="F286" i="5"/>
  <c r="E286" i="5"/>
  <c r="F53" i="5"/>
  <c r="E53" i="5"/>
  <c r="E197" i="5"/>
  <c r="F197" i="5"/>
  <c r="F64" i="5"/>
  <c r="E64" i="5"/>
  <c r="F74" i="5"/>
  <c r="E74" i="5"/>
  <c r="F172" i="5"/>
  <c r="E172" i="5"/>
  <c r="F40" i="5"/>
  <c r="E40" i="5"/>
  <c r="E46" i="5"/>
  <c r="F46" i="5"/>
  <c r="F184" i="5"/>
  <c r="E184" i="5"/>
  <c r="F164" i="5"/>
  <c r="E164" i="5"/>
  <c r="F35" i="5"/>
  <c r="E35" i="5"/>
  <c r="F223" i="5"/>
  <c r="E223" i="5"/>
  <c r="E159" i="5"/>
  <c r="F159" i="5"/>
  <c r="E104" i="5"/>
  <c r="F104" i="5"/>
  <c r="E75" i="5"/>
  <c r="F75" i="5"/>
  <c r="F123" i="5"/>
  <c r="E123" i="5"/>
  <c r="F277" i="5"/>
  <c r="E277" i="5"/>
  <c r="F265" i="5"/>
  <c r="E265" i="5"/>
  <c r="E280" i="5"/>
  <c r="F280" i="5"/>
  <c r="E259" i="5"/>
  <c r="F259" i="5"/>
  <c r="E34" i="5"/>
  <c r="F34" i="5"/>
  <c r="F236" i="5"/>
  <c r="E236" i="5"/>
  <c r="F23" i="5"/>
  <c r="E23" i="5"/>
  <c r="E221" i="5"/>
  <c r="F221" i="5"/>
  <c r="E5" i="5"/>
  <c r="F5" i="5"/>
  <c r="F179" i="5"/>
  <c r="E179" i="5"/>
  <c r="E189" i="5"/>
  <c r="F189" i="5"/>
  <c r="F66" i="5"/>
  <c r="E66" i="5"/>
  <c r="E10" i="5"/>
  <c r="F10" i="5"/>
  <c r="E132" i="5"/>
  <c r="F132" i="5"/>
  <c r="E156" i="5"/>
  <c r="F156" i="5"/>
  <c r="F233" i="5"/>
  <c r="E233" i="5"/>
  <c r="E119" i="5"/>
  <c r="F119" i="5"/>
  <c r="E227" i="5"/>
  <c r="F227" i="5"/>
  <c r="F63" i="5"/>
  <c r="E63" i="5"/>
  <c r="F289" i="5"/>
  <c r="E289" i="5"/>
  <c r="F269" i="5"/>
  <c r="E269" i="5"/>
  <c r="E253" i="5"/>
  <c r="F253" i="5"/>
  <c r="E107" i="5"/>
  <c r="F107" i="5"/>
  <c r="E203" i="5"/>
  <c r="F203" i="5"/>
  <c r="E181" i="5"/>
  <c r="F181" i="5"/>
  <c r="E120" i="5"/>
  <c r="F120" i="5"/>
  <c r="F6" i="5"/>
  <c r="E6" i="5"/>
  <c r="F133" i="5"/>
  <c r="E133" i="5"/>
  <c r="F16" i="5"/>
  <c r="E16" i="5"/>
  <c r="E116" i="5"/>
  <c r="F116" i="5"/>
  <c r="F151" i="5"/>
  <c r="E151" i="5"/>
  <c r="E234" i="5"/>
  <c r="F234" i="5"/>
  <c r="F207" i="5"/>
  <c r="E207" i="5"/>
  <c r="E174" i="5"/>
  <c r="F174" i="5"/>
  <c r="E194" i="5"/>
  <c r="F194" i="5"/>
  <c r="F165" i="5"/>
  <c r="E165" i="5"/>
  <c r="F155" i="5"/>
  <c r="E155" i="5"/>
  <c r="E261" i="5"/>
  <c r="F261" i="5"/>
  <c r="E245" i="5"/>
  <c r="F245" i="5"/>
  <c r="F264" i="5"/>
  <c r="E264" i="5"/>
  <c r="E260" i="5"/>
  <c r="F260" i="5"/>
  <c r="F69" i="5"/>
  <c r="E69" i="5"/>
  <c r="E26" i="5"/>
  <c r="F26" i="5"/>
  <c r="E158" i="5"/>
  <c r="F158" i="5"/>
  <c r="E36" i="5"/>
  <c r="F36" i="5"/>
  <c r="F121" i="5"/>
  <c r="E121" i="5"/>
  <c r="E70" i="5"/>
  <c r="F70" i="5"/>
  <c r="E87" i="5"/>
  <c r="F87" i="5"/>
  <c r="E137" i="5"/>
  <c r="F137" i="5"/>
  <c r="F114" i="5"/>
  <c r="E114" i="5"/>
  <c r="E141" i="5"/>
  <c r="F141" i="5"/>
  <c r="E11" i="5"/>
  <c r="F11" i="5"/>
  <c r="F161" i="5"/>
  <c r="E161" i="5"/>
  <c r="F157" i="5"/>
  <c r="E157" i="5"/>
  <c r="E102" i="5"/>
  <c r="F102" i="5"/>
  <c r="E82" i="5"/>
  <c r="F82" i="5"/>
  <c r="E283" i="5"/>
  <c r="F283" i="5"/>
  <c r="F250" i="5"/>
  <c r="E250" i="5"/>
  <c r="F268" i="5"/>
  <c r="E268" i="5"/>
  <c r="E212" i="5"/>
  <c r="F212" i="5"/>
  <c r="E103" i="5"/>
  <c r="F103" i="5"/>
  <c r="E208" i="5"/>
  <c r="F208" i="5"/>
  <c r="E173" i="5"/>
  <c r="F173" i="5"/>
  <c r="F146" i="5"/>
  <c r="E146" i="5"/>
  <c r="E139" i="5"/>
  <c r="F139" i="5"/>
  <c r="F14" i="5"/>
  <c r="E14" i="5"/>
  <c r="E231" i="5"/>
  <c r="F231" i="5"/>
  <c r="E170" i="5"/>
  <c r="F170" i="5"/>
  <c r="F4" i="5"/>
  <c r="E4" i="5"/>
  <c r="F29" i="5"/>
  <c r="E29" i="5"/>
  <c r="E18" i="5"/>
  <c r="F18" i="5"/>
  <c r="E76" i="5"/>
  <c r="F76" i="5"/>
  <c r="F90" i="5"/>
  <c r="E90" i="5"/>
  <c r="E84" i="5"/>
  <c r="F84" i="5"/>
  <c r="E98" i="5"/>
  <c r="F98" i="5"/>
  <c r="E267" i="5"/>
  <c r="F267" i="5"/>
  <c r="F271" i="5"/>
  <c r="E271" i="5"/>
  <c r="E290" i="5"/>
  <c r="F290" i="5"/>
  <c r="F47" i="5"/>
  <c r="E47" i="5"/>
  <c r="F241" i="5"/>
  <c r="E241" i="5"/>
  <c r="F44" i="5"/>
  <c r="E44" i="5"/>
  <c r="F45" i="5"/>
  <c r="E45" i="5"/>
  <c r="F152" i="5"/>
  <c r="E152" i="5"/>
  <c r="E72" i="5"/>
  <c r="F72" i="5"/>
  <c r="F124" i="5"/>
  <c r="E124" i="5"/>
  <c r="E80" i="5"/>
  <c r="F80" i="5"/>
  <c r="F92" i="5"/>
  <c r="E92" i="5"/>
  <c r="E37" i="5"/>
  <c r="F37" i="5"/>
  <c r="E128" i="5"/>
  <c r="F128" i="5"/>
  <c r="F192" i="5"/>
  <c r="E192" i="5"/>
  <c r="F200" i="5"/>
  <c r="E200" i="5"/>
  <c r="F239" i="5"/>
  <c r="E239" i="5"/>
  <c r="F258" i="5"/>
  <c r="E258" i="5"/>
  <c r="F273" i="5"/>
  <c r="E273" i="5"/>
  <c r="F294" i="5"/>
  <c r="E294" i="5"/>
  <c r="F282" i="5"/>
  <c r="E282" i="5"/>
  <c r="F97" i="5"/>
  <c r="E97" i="5"/>
  <c r="E57" i="5"/>
  <c r="F57" i="5"/>
  <c r="E85" i="5"/>
  <c r="F85" i="5"/>
  <c r="E112" i="5"/>
  <c r="F112" i="5"/>
  <c r="E109" i="5"/>
  <c r="F109" i="5"/>
  <c r="E240" i="5"/>
  <c r="F240" i="5"/>
  <c r="F105" i="5"/>
  <c r="E105" i="5"/>
  <c r="F91" i="5"/>
  <c r="E91" i="5"/>
  <c r="F135" i="5"/>
  <c r="E135" i="5"/>
  <c r="F126" i="5"/>
  <c r="E126" i="5"/>
  <c r="F205" i="5"/>
  <c r="E205" i="5"/>
  <c r="F134" i="5"/>
  <c r="E134" i="5"/>
  <c r="E185" i="5"/>
  <c r="F185" i="5"/>
  <c r="E180" i="5"/>
  <c r="F180" i="5"/>
  <c r="E3" i="5"/>
  <c r="F3" i="5"/>
  <c r="F252" i="5"/>
  <c r="E252" i="5"/>
  <c r="F293" i="5"/>
  <c r="E293" i="5"/>
  <c r="F274" i="5"/>
  <c r="E274" i="5"/>
  <c r="F169" i="5"/>
  <c r="E169" i="5"/>
  <c r="E88" i="5"/>
  <c r="F88" i="5"/>
  <c r="F101" i="5"/>
  <c r="E101" i="5"/>
  <c r="F218" i="5"/>
  <c r="E218" i="5"/>
  <c r="E204" i="5"/>
  <c r="F204" i="5"/>
  <c r="E60" i="5"/>
  <c r="F60" i="5"/>
  <c r="E182" i="5"/>
  <c r="F182" i="5"/>
  <c r="E168" i="5"/>
  <c r="F168" i="5"/>
  <c r="F149" i="5"/>
  <c r="E149" i="5"/>
  <c r="E38" i="5"/>
  <c r="F38" i="5"/>
  <c r="F25" i="5"/>
  <c r="E25" i="5"/>
  <c r="F67" i="5"/>
  <c r="E67" i="5"/>
  <c r="F190" i="5"/>
  <c r="E190" i="5"/>
  <c r="E148" i="5"/>
  <c r="F148" i="5"/>
  <c r="F230" i="5"/>
  <c r="E230" i="5"/>
  <c r="F2" i="5"/>
  <c r="E2" i="5"/>
  <c r="F256" i="5"/>
  <c r="E256" i="5"/>
  <c r="F242" i="5"/>
  <c r="E242" i="5"/>
  <c r="F257" i="5"/>
  <c r="E257" i="5"/>
  <c r="E83" i="5"/>
  <c r="F83" i="5"/>
  <c r="F214" i="5"/>
  <c r="E214" i="5"/>
  <c r="E176" i="5"/>
  <c r="F176" i="5"/>
  <c r="E52" i="5"/>
  <c r="F52" i="5"/>
  <c r="E118" i="5"/>
  <c r="F118" i="5"/>
  <c r="E77" i="5"/>
  <c r="F77" i="5"/>
  <c r="F65" i="5"/>
  <c r="E65" i="5"/>
  <c r="F175" i="5"/>
  <c r="E175" i="5"/>
  <c r="E51" i="5"/>
  <c r="F51" i="5"/>
  <c r="F219" i="5"/>
  <c r="E219" i="5"/>
  <c r="E196" i="5"/>
  <c r="F196" i="5"/>
  <c r="E30" i="5"/>
  <c r="F30" i="5"/>
  <c r="E138" i="5"/>
  <c r="F138" i="5"/>
  <c r="F143" i="5"/>
  <c r="E143" i="5"/>
  <c r="E50" i="5"/>
  <c r="F50" i="5"/>
  <c r="E243" i="5"/>
  <c r="F243" i="5"/>
  <c r="E291" i="5"/>
  <c r="F291" i="5"/>
  <c r="E276" i="5"/>
  <c r="F276" i="5"/>
  <c r="E246" i="5"/>
  <c r="F246" i="5"/>
  <c r="B143" i="5" l="1"/>
  <c r="B202" i="5"/>
  <c r="B172" i="5"/>
  <c r="B122" i="5"/>
  <c r="B23" i="5"/>
  <c r="B240" i="5"/>
  <c r="B154" i="5"/>
  <c r="B201" i="5"/>
  <c r="B12" i="5"/>
  <c r="U3" i="1" s="1"/>
  <c r="B95" i="5"/>
  <c r="B2" i="5"/>
  <c r="B117" i="5"/>
  <c r="B70" i="5"/>
  <c r="B102" i="5"/>
  <c r="B217" i="5"/>
  <c r="B199" i="5"/>
  <c r="B15" i="5"/>
  <c r="B155" i="5"/>
  <c r="B223" i="5"/>
  <c r="B173" i="5"/>
  <c r="B114" i="5"/>
  <c r="B55" i="5"/>
  <c r="B127" i="5"/>
  <c r="B222" i="5"/>
  <c r="B144" i="5"/>
  <c r="B156" i="5"/>
  <c r="B186" i="5"/>
  <c r="B45" i="5"/>
  <c r="B94" i="5"/>
  <c r="B211" i="5"/>
  <c r="B6" i="5"/>
  <c r="B181" i="5"/>
  <c r="B25" i="5"/>
  <c r="B91" i="5"/>
  <c r="B107" i="5"/>
  <c r="B17" i="5"/>
  <c r="B64" i="5"/>
  <c r="B238" i="5"/>
  <c r="B192" i="5"/>
  <c r="B106" i="5"/>
  <c r="B139" i="5"/>
  <c r="B26" i="5"/>
  <c r="B130" i="5"/>
  <c r="B90" i="5"/>
  <c r="B150" i="5"/>
  <c r="B77" i="5"/>
  <c r="B258" i="5"/>
  <c r="B228" i="5"/>
  <c r="B72" i="5"/>
  <c r="B147" i="5"/>
  <c r="B34" i="5"/>
  <c r="B248" i="5"/>
  <c r="B120" i="5"/>
  <c r="B136" i="5"/>
  <c r="B125" i="5"/>
  <c r="B184" i="5"/>
  <c r="B31" i="5"/>
  <c r="B152" i="5"/>
  <c r="B250" i="5"/>
  <c r="B218" i="5"/>
  <c r="B195" i="5"/>
  <c r="B11" i="5"/>
  <c r="T3" i="1" s="1"/>
  <c r="B126" i="5"/>
  <c r="B220" i="5"/>
  <c r="B256" i="5"/>
  <c r="B200" i="5"/>
  <c r="B193" i="5"/>
  <c r="B137" i="5"/>
  <c r="B225" i="5"/>
  <c r="B56" i="5"/>
  <c r="B215" i="5"/>
  <c r="B194" i="5"/>
  <c r="B21" i="5"/>
  <c r="B65" i="5"/>
  <c r="B149" i="5"/>
  <c r="B99" i="5"/>
  <c r="B87" i="5"/>
  <c r="B212" i="5"/>
  <c r="B247" i="5"/>
  <c r="B83" i="5"/>
  <c r="B118" i="5"/>
  <c r="B79" i="5"/>
  <c r="B50" i="5"/>
  <c r="B146" i="5"/>
  <c r="B101" i="5"/>
  <c r="B86" i="5"/>
  <c r="B252" i="5"/>
  <c r="B198" i="5"/>
  <c r="B230" i="5"/>
  <c r="B209" i="5"/>
  <c r="B20" i="5"/>
  <c r="B165" i="5"/>
  <c r="B259" i="5"/>
  <c r="B104" i="5"/>
  <c r="B243" i="5"/>
  <c r="B43" i="5"/>
  <c r="B164" i="5"/>
  <c r="B170" i="5"/>
  <c r="B210" i="5"/>
  <c r="B35" i="5"/>
  <c r="B216" i="5"/>
  <c r="B142" i="5"/>
  <c r="B81" i="5"/>
  <c r="B205" i="5"/>
  <c r="B187" i="5"/>
  <c r="B40" i="5"/>
  <c r="B179" i="5"/>
  <c r="B234" i="5"/>
  <c r="B185" i="5"/>
  <c r="B29" i="5"/>
  <c r="B92" i="5"/>
  <c r="B78" i="5"/>
  <c r="B157" i="5"/>
  <c r="B180" i="5"/>
  <c r="B9" i="5"/>
  <c r="Q3" i="1" s="1"/>
  <c r="B178" i="5"/>
  <c r="B221" i="5"/>
  <c r="B10" i="5"/>
  <c r="R3" i="1" s="1"/>
  <c r="B49" i="5"/>
  <c r="B111" i="5"/>
  <c r="B74" i="5"/>
  <c r="B63" i="5"/>
  <c r="B237" i="5"/>
  <c r="B176" i="5"/>
  <c r="B58" i="5"/>
  <c r="B119" i="5"/>
  <c r="B227" i="5"/>
  <c r="B48" i="5"/>
  <c r="B57" i="5"/>
  <c r="B97" i="5"/>
  <c r="B158" i="5"/>
  <c r="B46" i="5"/>
  <c r="B110" i="5"/>
  <c r="B151" i="5"/>
  <c r="B24" i="5"/>
  <c r="B226" i="5"/>
  <c r="B14" i="5"/>
  <c r="X3" i="1" s="1"/>
  <c r="B191" i="5"/>
  <c r="B242" i="5"/>
  <c r="B189" i="5"/>
  <c r="B33" i="5"/>
  <c r="B93" i="5"/>
  <c r="B233" i="5"/>
  <c r="B140" i="5"/>
  <c r="B22" i="5"/>
  <c r="B129" i="5"/>
  <c r="B89" i="5"/>
  <c r="B134" i="5"/>
  <c r="B182" i="5"/>
  <c r="B41" i="5"/>
  <c r="B96" i="5"/>
  <c r="B241" i="5"/>
  <c r="B42" i="5"/>
  <c r="B229" i="5"/>
  <c r="B239" i="5"/>
  <c r="B52" i="5"/>
  <c r="B124" i="5"/>
  <c r="B204" i="5"/>
  <c r="B145" i="5"/>
  <c r="B116" i="5"/>
  <c r="B68" i="5"/>
  <c r="B66" i="5"/>
  <c r="B109" i="5"/>
  <c r="B188" i="5"/>
  <c r="B246" i="5"/>
  <c r="B177" i="5"/>
  <c r="B100" i="5"/>
  <c r="B71" i="5"/>
  <c r="B236" i="5"/>
  <c r="B196" i="5"/>
  <c r="B19" i="5"/>
  <c r="B159" i="5"/>
  <c r="B219" i="5"/>
  <c r="B244" i="5"/>
  <c r="B47" i="5"/>
  <c r="B168" i="5"/>
  <c r="B3" i="5"/>
  <c r="B214" i="5"/>
  <c r="B197" i="5"/>
  <c r="B27" i="5"/>
  <c r="B167" i="5"/>
  <c r="B169" i="5"/>
  <c r="B88" i="5"/>
  <c r="B53" i="5"/>
  <c r="B62" i="5"/>
  <c r="B38" i="5"/>
  <c r="B249" i="5"/>
  <c r="B253" i="5"/>
  <c r="B85" i="5"/>
  <c r="B132" i="5"/>
  <c r="B18" i="5"/>
  <c r="B131" i="5"/>
  <c r="B4" i="5"/>
  <c r="B37" i="5"/>
  <c r="B28" i="5"/>
  <c r="B235" i="5"/>
  <c r="B30" i="5"/>
  <c r="B39" i="5"/>
  <c r="B190" i="5"/>
  <c r="B61" i="5"/>
  <c r="B128" i="5"/>
  <c r="B207" i="5"/>
  <c r="B44" i="5"/>
  <c r="B203" i="5"/>
  <c r="B245" i="5"/>
  <c r="B8" i="5"/>
  <c r="O3" i="1" s="1"/>
  <c r="B153" i="5"/>
  <c r="B224" i="5"/>
  <c r="B183" i="5"/>
  <c r="B36" i="5"/>
  <c r="B166" i="5"/>
  <c r="B232" i="5"/>
  <c r="B123" i="5"/>
  <c r="B208" i="5"/>
  <c r="B16" i="5"/>
  <c r="B161" i="5"/>
  <c r="B121" i="5"/>
  <c r="B254" i="5"/>
  <c r="B67" i="5"/>
  <c r="B108" i="5"/>
  <c r="B59" i="5"/>
  <c r="B60" i="5"/>
  <c r="B213" i="5"/>
  <c r="B54" i="5"/>
  <c r="B141" i="5"/>
  <c r="B76" i="5"/>
  <c r="B257" i="5"/>
  <c r="B251" i="5"/>
  <c r="B115" i="5"/>
  <c r="B5" i="5"/>
  <c r="B148" i="5"/>
  <c r="B112" i="5"/>
  <c r="B160" i="5"/>
  <c r="B174" i="5"/>
  <c r="B84" i="5"/>
  <c r="B75" i="5"/>
  <c r="B80" i="5"/>
  <c r="B51" i="5"/>
  <c r="B113" i="5"/>
  <c r="B69" i="5"/>
  <c r="B103" i="5"/>
  <c r="B98" i="5"/>
  <c r="B133" i="5"/>
  <c r="B82" i="5"/>
  <c r="B73" i="5"/>
  <c r="B105" i="5"/>
  <c r="B206" i="5"/>
  <c r="B175" i="5"/>
  <c r="B135" i="5"/>
  <c r="B171" i="5"/>
  <c r="B13" i="5"/>
  <c r="W3" i="1" s="1"/>
  <c r="B7" i="5"/>
  <c r="B231" i="5"/>
  <c r="B163" i="5"/>
  <c r="B138" i="5"/>
  <c r="B32" i="5"/>
  <c r="B162" i="5"/>
  <c r="B255" i="5"/>
  <c r="N3" i="1" l="1"/>
  <c r="L3" i="1" l="1"/>
  <c r="I3" i="1" l="1"/>
  <c r="H3" i="1" l="1"/>
  <c r="F3" i="1" l="1"/>
  <c r="E3" i="1" l="1"/>
  <c r="X6" i="1" l="1"/>
  <c r="W6" i="1" l="1"/>
  <c r="U6" i="1" l="1"/>
  <c r="T6" i="1" l="1"/>
  <c r="R6" i="1" l="1"/>
  <c r="Q6" i="1" l="1"/>
  <c r="O6" i="1" l="1"/>
  <c r="N6" i="1" l="1"/>
  <c r="L6" i="1" l="1"/>
  <c r="K6" i="1" l="1"/>
  <c r="I6" i="1" l="1"/>
  <c r="H6" i="1" l="1"/>
  <c r="F6" i="1" l="1"/>
  <c r="E6" i="1" l="1"/>
  <c r="C6" i="1" l="1"/>
  <c r="B6" i="1" l="1"/>
  <c r="X9" i="1" l="1"/>
  <c r="W9" i="1" l="1"/>
  <c r="U9" i="1" l="1"/>
  <c r="T9" i="1" l="1"/>
  <c r="R9" i="1" l="1"/>
  <c r="Q9" i="1" l="1"/>
  <c r="O9" i="1" l="1"/>
  <c r="N9" i="1" l="1"/>
  <c r="L9" i="1" l="1"/>
  <c r="K9" i="1" l="1"/>
  <c r="I9" i="1" l="1"/>
  <c r="H9" i="1" l="1"/>
  <c r="F9" i="1" l="1"/>
  <c r="E9" i="1" l="1"/>
  <c r="C9" i="1" l="1"/>
  <c r="B9" i="1" l="1"/>
  <c r="X12" i="1" l="1"/>
  <c r="W12" i="1" l="1"/>
  <c r="U12" i="1" l="1"/>
  <c r="T12" i="1" l="1"/>
  <c r="R12" i="1" l="1"/>
  <c r="Q12" i="1" l="1"/>
  <c r="O12" i="1" l="1"/>
  <c r="N12" i="1" l="1"/>
  <c r="L12" i="1" l="1"/>
  <c r="K12" i="1" l="1"/>
  <c r="I12" i="1" l="1"/>
  <c r="H12" i="1" l="1"/>
  <c r="F12" i="1" l="1"/>
  <c r="E12" i="1" l="1"/>
  <c r="C12" i="1" l="1"/>
  <c r="B12" i="1" l="1"/>
  <c r="X15" i="1" l="1"/>
  <c r="W15" i="1" l="1"/>
  <c r="U15" i="1" l="1"/>
  <c r="T15" i="1" l="1"/>
  <c r="R15" i="1" l="1"/>
  <c r="Q15" i="1" l="1"/>
  <c r="O15" i="1" l="1"/>
  <c r="N15" i="1" l="1"/>
  <c r="L15" i="1" l="1"/>
  <c r="K15" i="1" l="1"/>
  <c r="I15" i="1" l="1"/>
  <c r="H15" i="1" l="1"/>
  <c r="F15" i="1" l="1"/>
  <c r="E15" i="1" l="1"/>
  <c r="C15" i="1" l="1"/>
  <c r="B15" i="1" l="1"/>
  <c r="X18" i="1" l="1"/>
  <c r="W18" i="1" l="1"/>
  <c r="U18" i="1" l="1"/>
  <c r="T18" i="1" l="1"/>
  <c r="R18" i="1" l="1"/>
  <c r="Q18" i="1" l="1"/>
  <c r="O18" i="1" l="1"/>
  <c r="N18" i="1" l="1"/>
  <c r="L18" i="1" l="1"/>
  <c r="K18" i="1" l="1"/>
  <c r="I18" i="1" l="1"/>
  <c r="H18" i="1" l="1"/>
  <c r="F18" i="1" l="1"/>
  <c r="E18" i="1" l="1"/>
  <c r="C18" i="1" l="1"/>
  <c r="B18" i="1" l="1"/>
  <c r="X21" i="1" l="1"/>
  <c r="W21" i="1" l="1"/>
  <c r="U21" i="1" l="1"/>
  <c r="T21" i="1" l="1"/>
  <c r="R21" i="1" l="1"/>
  <c r="Q21" i="1" l="1"/>
  <c r="O21" i="1" l="1"/>
  <c r="N21" i="1" l="1"/>
  <c r="L21" i="1" l="1"/>
  <c r="K21" i="1" l="1"/>
  <c r="I21" i="1" l="1"/>
  <c r="H21" i="1" l="1"/>
  <c r="F21" i="1" l="1"/>
  <c r="E21" i="1" l="1"/>
  <c r="C21" i="1" l="1"/>
  <c r="B21" i="1" l="1"/>
  <c r="X24" i="1" l="1"/>
  <c r="W24" i="1" l="1"/>
  <c r="U24" i="1" l="1"/>
  <c r="T24" i="1" l="1"/>
  <c r="R24" i="1" l="1"/>
  <c r="Q24" i="1" l="1"/>
  <c r="O24" i="1" l="1"/>
  <c r="N24" i="1" l="1"/>
  <c r="L24" i="1" l="1"/>
  <c r="K24" i="1" l="1"/>
  <c r="I24" i="1" l="1"/>
  <c r="H24" i="1" l="1"/>
  <c r="F24" i="1" l="1"/>
  <c r="E24" i="1" l="1"/>
  <c r="C24" i="1" l="1"/>
  <c r="B24" i="1" l="1"/>
  <c r="X27" i="1" l="1"/>
  <c r="W27" i="1" l="1"/>
  <c r="U27" i="1" l="1"/>
  <c r="T27" i="1" l="1"/>
  <c r="R27" i="1" l="1"/>
  <c r="Q27" i="1" l="1"/>
  <c r="O27" i="1" l="1"/>
  <c r="N27" i="1" l="1"/>
  <c r="L27" i="1" l="1"/>
  <c r="K27" i="1" l="1"/>
  <c r="I27" i="1" l="1"/>
  <c r="H27" i="1" l="1"/>
  <c r="F27" i="1" l="1"/>
  <c r="E27" i="1" l="1"/>
  <c r="C27" i="1" l="1"/>
  <c r="B27" i="1" l="1"/>
  <c r="X30" i="1" l="1"/>
  <c r="W30" i="1" l="1"/>
  <c r="U30" i="1" l="1"/>
  <c r="T30" i="1" l="1"/>
  <c r="R30" i="1" l="1"/>
  <c r="Q30" i="1" l="1"/>
  <c r="O30" i="1" l="1"/>
  <c r="N30" i="1" l="1"/>
  <c r="L30" i="1" l="1"/>
  <c r="K30" i="1" l="1"/>
  <c r="I30" i="1" l="1"/>
  <c r="H30" i="1" l="1"/>
  <c r="F30" i="1" l="1"/>
  <c r="E30" i="1" l="1"/>
  <c r="C30" i="1" l="1"/>
  <c r="B30" i="1" l="1"/>
  <c r="X33" i="1" l="1"/>
  <c r="W33" i="1" l="1"/>
  <c r="U33" i="1" l="1"/>
  <c r="T33" i="1" l="1"/>
  <c r="R33" i="1" l="1"/>
  <c r="Q33" i="1" l="1"/>
  <c r="O33" i="1" l="1"/>
  <c r="N33" i="1" l="1"/>
  <c r="L33" i="1" l="1"/>
  <c r="K33" i="1" l="1"/>
  <c r="I33" i="1" l="1"/>
  <c r="H33" i="1" l="1"/>
  <c r="F33" i="1" l="1"/>
  <c r="E33" i="1" l="1"/>
  <c r="C33" i="1" l="1"/>
  <c r="B33" i="1" l="1"/>
  <c r="X36" i="1" l="1"/>
  <c r="W36" i="1" l="1"/>
  <c r="U36" i="1" l="1"/>
  <c r="T36" i="1" l="1"/>
  <c r="R36" i="1" l="1"/>
  <c r="Q36" i="1" l="1"/>
  <c r="O36" i="1" l="1"/>
  <c r="N36" i="1" l="1"/>
  <c r="L36" i="1" l="1"/>
  <c r="K36" i="1" l="1"/>
  <c r="I36" i="1" l="1"/>
  <c r="H36" i="1" l="1"/>
  <c r="F36" i="1" l="1"/>
  <c r="E36" i="1" l="1"/>
  <c r="C36" i="1" l="1"/>
  <c r="B36" i="1" l="1"/>
  <c r="X39" i="1" l="1"/>
  <c r="W39" i="1" l="1"/>
  <c r="U39" i="1" l="1"/>
  <c r="T39" i="1" l="1"/>
  <c r="R39" i="1" l="1"/>
  <c r="Q39" i="1" l="1"/>
  <c r="O39" i="1" l="1"/>
  <c r="N39" i="1" l="1"/>
  <c r="L39" i="1" l="1"/>
  <c r="K39" i="1" l="1"/>
  <c r="I39" i="1" l="1"/>
  <c r="H39" i="1" l="1"/>
  <c r="F39" i="1" l="1"/>
  <c r="E39" i="1" l="1"/>
  <c r="C39" i="1" l="1"/>
  <c r="B39" i="1" l="1"/>
  <c r="X42" i="1" l="1"/>
  <c r="W42" i="1" l="1"/>
  <c r="U42" i="1" l="1"/>
  <c r="T42" i="1" l="1"/>
  <c r="R42" i="1" l="1"/>
  <c r="Q42" i="1" l="1"/>
  <c r="O42" i="1" l="1"/>
  <c r="N42" i="1" l="1"/>
  <c r="L42" i="1" l="1"/>
  <c r="K42" i="1" l="1"/>
  <c r="I42" i="1" l="1"/>
  <c r="H42" i="1" l="1"/>
  <c r="F42" i="1" l="1"/>
  <c r="E42" i="1" l="1"/>
  <c r="C42" i="1" l="1"/>
  <c r="B42" i="1" l="1"/>
  <c r="X45" i="1" l="1"/>
  <c r="W45" i="1" l="1"/>
  <c r="U45" i="1" l="1"/>
  <c r="T45" i="1" l="1"/>
  <c r="R45" i="1" l="1"/>
  <c r="Q45" i="1" l="1"/>
  <c r="O45" i="1" l="1"/>
  <c r="N45" i="1" l="1"/>
  <c r="L45" i="1" l="1"/>
  <c r="K45" i="1" l="1"/>
  <c r="I45" i="1" l="1"/>
  <c r="H45" i="1" l="1"/>
  <c r="F45" i="1" l="1"/>
  <c r="E45" i="1" l="1"/>
  <c r="C45" i="1" l="1"/>
  <c r="B45" i="1" l="1"/>
  <c r="X48" i="1" l="1"/>
  <c r="W48" i="1" l="1"/>
  <c r="U48" i="1" l="1"/>
  <c r="T48" i="1" l="1"/>
  <c r="R48" i="1" l="1"/>
  <c r="Q48" i="1" l="1"/>
  <c r="O48" i="1" l="1"/>
  <c r="N48" i="1" l="1"/>
  <c r="L48" i="1" l="1"/>
  <c r="K48" i="1" l="1"/>
  <c r="I48" i="1" l="1"/>
  <c r="H48" i="1" l="1"/>
  <c r="F48" i="1" l="1"/>
  <c r="E48" i="1" l="1"/>
  <c r="C48" i="1" l="1"/>
  <c r="B48" i="1" l="1"/>
  <c r="X51" i="1" l="1"/>
  <c r="W51" i="1" l="1"/>
  <c r="U51" i="1" l="1"/>
  <c r="T51" i="1" l="1"/>
  <c r="R51" i="1" l="1"/>
  <c r="Q51" i="1" l="1"/>
  <c r="O51" i="1" l="1"/>
  <c r="N51" i="1" l="1"/>
  <c r="L51" i="1" l="1"/>
  <c r="K51" i="1" l="1"/>
  <c r="I51" i="1" l="1"/>
  <c r="H51" i="1" l="1"/>
  <c r="F51" i="1" l="1"/>
  <c r="E51" i="1" l="1"/>
  <c r="C51" i="1" l="1"/>
  <c r="B51" i="1" l="1"/>
  <c r="X54" i="1" l="1"/>
  <c r="W54" i="1" l="1"/>
  <c r="U54" i="1" l="1"/>
  <c r="T54" i="1" l="1"/>
  <c r="R54" i="1" l="1"/>
  <c r="Q54" i="1" l="1"/>
  <c r="O54" i="1" l="1"/>
  <c r="N54" i="1" l="1"/>
  <c r="L54" i="1" l="1"/>
  <c r="K54" i="1" l="1"/>
  <c r="I54" i="1" l="1"/>
  <c r="H54" i="1" l="1"/>
  <c r="F54" i="1" l="1"/>
  <c r="E54" i="1" l="1"/>
  <c r="C54" i="1" l="1"/>
  <c r="B54" i="1" l="1"/>
  <c r="W57" i="1" l="1"/>
  <c r="U57" i="1" l="1"/>
  <c r="T57" i="1" l="1"/>
  <c r="R57" i="1" l="1"/>
  <c r="Q57" i="1" l="1"/>
  <c r="O57" i="1" l="1"/>
  <c r="N57" i="1" l="1"/>
  <c r="L57" i="1" l="1"/>
  <c r="K57" i="1" l="1"/>
  <c r="I57" i="1" l="1"/>
  <c r="H57" i="1" l="1"/>
  <c r="F57" i="1" l="1"/>
  <c r="E57" i="1" l="1"/>
  <c r="C57" i="1" l="1"/>
  <c r="B57" i="1" l="1"/>
  <c r="K3" i="1" l="1"/>
</calcChain>
</file>

<file path=xl/sharedStrings.xml><?xml version="1.0" encoding="utf-8"?>
<sst xmlns="http://schemas.openxmlformats.org/spreadsheetml/2006/main" count="158" uniqueCount="97">
  <si>
    <t>表4</t>
    <rPh sb="0" eb="1">
      <t>ヒョウ</t>
    </rPh>
    <phoneticPr fontId="2"/>
  </si>
  <si>
    <t>表3</t>
    <rPh sb="0" eb="1">
      <t>ヒョウ</t>
    </rPh>
    <phoneticPr fontId="2"/>
  </si>
  <si>
    <t>題名</t>
    <rPh sb="0" eb="2">
      <t>ダイメイ</t>
    </rPh>
    <phoneticPr fontId="2"/>
  </si>
  <si>
    <t>頁数</t>
    <rPh sb="0" eb="2">
      <t>ページスウ</t>
    </rPh>
    <phoneticPr fontId="2"/>
  </si>
  <si>
    <t>左右</t>
    <rPh sb="0" eb="2">
      <t>サユウ</t>
    </rPh>
    <phoneticPr fontId="2"/>
  </si>
  <si>
    <t>開始頁</t>
    <rPh sb="0" eb="2">
      <t>カイシ</t>
    </rPh>
    <rPh sb="2" eb="3">
      <t>ページ</t>
    </rPh>
    <phoneticPr fontId="2"/>
  </si>
  <si>
    <t>キャプション</t>
    <phoneticPr fontId="2"/>
  </si>
  <si>
    <t>目次用題名</t>
    <rPh sb="0" eb="2">
      <t>モクジ</t>
    </rPh>
    <rPh sb="2" eb="3">
      <t>ヨウ</t>
    </rPh>
    <rPh sb="3" eb="5">
      <t>ダイメイ</t>
    </rPh>
    <phoneticPr fontId="2"/>
  </si>
  <si>
    <t>目次用著者名</t>
    <rPh sb="0" eb="2">
      <t>モクジ</t>
    </rPh>
    <rPh sb="2" eb="3">
      <t>ヨウ</t>
    </rPh>
    <rPh sb="3" eb="6">
      <t>チョシャメイ</t>
    </rPh>
    <phoneticPr fontId="2"/>
  </si>
  <si>
    <t>著者名</t>
    <rPh sb="0" eb="3">
      <t>チョシャメイ</t>
    </rPh>
    <phoneticPr fontId="2"/>
  </si>
  <si>
    <t>縦横</t>
    <rPh sb="0" eb="1">
      <t>タテ</t>
    </rPh>
    <rPh sb="1" eb="2">
      <t>ヨコ</t>
    </rPh>
    <phoneticPr fontId="2"/>
  </si>
  <si>
    <t>最小頁</t>
    <rPh sb="0" eb="2">
      <t>サイショウ</t>
    </rPh>
    <rPh sb="2" eb="3">
      <t>ページ</t>
    </rPh>
    <phoneticPr fontId="2"/>
  </si>
  <si>
    <t>最大頁</t>
    <rPh sb="0" eb="2">
      <t>サイダイ</t>
    </rPh>
    <rPh sb="2" eb="3">
      <t>ページ</t>
    </rPh>
    <phoneticPr fontId="2"/>
  </si>
  <si>
    <t>頁</t>
    <rPh sb="0" eb="1">
      <t>ページ</t>
    </rPh>
    <phoneticPr fontId="2"/>
  </si>
  <si>
    <t>縦横</t>
    <rPh sb="0" eb="1">
      <t>タテ</t>
    </rPh>
    <rPh sb="1" eb="2">
      <t>ヨコ</t>
    </rPh>
    <phoneticPr fontId="2"/>
  </si>
  <si>
    <t>セクション</t>
    <phoneticPr fontId="2"/>
  </si>
  <si>
    <t>最終頁余白（参考）</t>
    <rPh sb="0" eb="2">
      <t>サイシュウ</t>
    </rPh>
    <rPh sb="2" eb="3">
      <t>ページ</t>
    </rPh>
    <rPh sb="3" eb="5">
      <t>ヨハク</t>
    </rPh>
    <rPh sb="6" eb="8">
      <t>サンコウ</t>
    </rPh>
    <phoneticPr fontId="2"/>
  </si>
  <si>
    <t>種別</t>
    <rPh sb="0" eb="2">
      <t>シュベツ</t>
    </rPh>
    <phoneticPr fontId="2"/>
  </si>
  <si>
    <t>執筆者</t>
    <rPh sb="0" eb="3">
      <t>シッピツシャ</t>
    </rPh>
    <phoneticPr fontId="2"/>
  </si>
  <si>
    <t>サイズ</t>
    <phoneticPr fontId="2"/>
  </si>
  <si>
    <t>独立ページ</t>
    <rPh sb="0" eb="2">
      <t>ドクリツ</t>
    </rPh>
    <phoneticPr fontId="2"/>
  </si>
  <si>
    <t>サイズ＋題名</t>
    <rPh sb="4" eb="6">
      <t>ダイメイ</t>
    </rPh>
    <phoneticPr fontId="2"/>
  </si>
  <si>
    <t>備考</t>
    <rPh sb="0" eb="2">
      <t>ビコウ</t>
    </rPh>
    <phoneticPr fontId="2"/>
  </si>
  <si>
    <t>右</t>
    <rPh sb="0" eb="1">
      <t>ミギ</t>
    </rPh>
    <phoneticPr fontId="2"/>
  </si>
  <si>
    <t>目次</t>
    <rPh sb="0" eb="2">
      <t>モクジ</t>
    </rPh>
    <phoneticPr fontId="2"/>
  </si>
  <si>
    <t>表1</t>
    <rPh sb="0" eb="1">
      <t>ヒョウ</t>
    </rPh>
    <phoneticPr fontId="2"/>
  </si>
  <si>
    <t>表2</t>
    <rPh sb="0" eb="1">
      <t>ヒョウ</t>
    </rPh>
    <phoneticPr fontId="2"/>
  </si>
  <si>
    <t>本扉</t>
    <rPh sb="0" eb="1">
      <t>ホン</t>
    </rPh>
    <rPh sb="1" eb="2">
      <t>トビラ</t>
    </rPh>
    <phoneticPr fontId="2"/>
  </si>
  <si>
    <t>概論</t>
    <rPh sb="0" eb="2">
      <t>ガイロン</t>
    </rPh>
    <phoneticPr fontId="2"/>
  </si>
  <si>
    <t>記事A</t>
    <rPh sb="0" eb="2">
      <t>キジ</t>
    </rPh>
    <phoneticPr fontId="2"/>
  </si>
  <si>
    <t>記事B</t>
    <rPh sb="0" eb="2">
      <t>キジ</t>
    </rPh>
    <phoneticPr fontId="2"/>
  </si>
  <si>
    <t>記事C</t>
    <rPh sb="0" eb="2">
      <t>キジ</t>
    </rPh>
    <phoneticPr fontId="2"/>
  </si>
  <si>
    <t>記事D</t>
    <rPh sb="0" eb="2">
      <t>キジ</t>
    </rPh>
    <phoneticPr fontId="2"/>
  </si>
  <si>
    <t>記事E</t>
    <rPh sb="0" eb="2">
      <t>キジ</t>
    </rPh>
    <phoneticPr fontId="2"/>
  </si>
  <si>
    <t>奥付</t>
    <rPh sb="0" eb="2">
      <t>オクヅケ</t>
    </rPh>
    <phoneticPr fontId="2"/>
  </si>
  <si>
    <t>カット</t>
  </si>
  <si>
    <t>絵師A</t>
    <rPh sb="0" eb="2">
      <t>エシ</t>
    </rPh>
    <phoneticPr fontId="2"/>
  </si>
  <si>
    <t>A001</t>
    <phoneticPr fontId="2"/>
  </si>
  <si>
    <t>A002</t>
    <phoneticPr fontId="2"/>
  </si>
  <si>
    <t>A003</t>
    <phoneticPr fontId="2"/>
  </si>
  <si>
    <t>A004</t>
    <phoneticPr fontId="2"/>
  </si>
  <si>
    <t>A005</t>
    <phoneticPr fontId="2"/>
  </si>
  <si>
    <t>A006</t>
    <phoneticPr fontId="2"/>
  </si>
  <si>
    <t>A007</t>
    <phoneticPr fontId="2"/>
  </si>
  <si>
    <t>A008</t>
    <phoneticPr fontId="2"/>
  </si>
  <si>
    <t>A009</t>
    <phoneticPr fontId="2"/>
  </si>
  <si>
    <t>A010</t>
    <phoneticPr fontId="2"/>
  </si>
  <si>
    <t>絵師B</t>
    <phoneticPr fontId="2"/>
  </si>
  <si>
    <t>B001</t>
    <phoneticPr fontId="2"/>
  </si>
  <si>
    <t>B002</t>
    <phoneticPr fontId="2"/>
  </si>
  <si>
    <t>絵師C</t>
    <phoneticPr fontId="2"/>
  </si>
  <si>
    <t>C001</t>
    <phoneticPr fontId="2"/>
  </si>
  <si>
    <t>C002</t>
    <phoneticPr fontId="2"/>
  </si>
  <si>
    <t>コラム</t>
  </si>
  <si>
    <t>著者A</t>
    <rPh sb="0" eb="2">
      <t>チョシャ</t>
    </rPh>
    <phoneticPr fontId="2"/>
  </si>
  <si>
    <t>コラム001</t>
    <phoneticPr fontId="2"/>
  </si>
  <si>
    <t>著者B</t>
    <rPh sb="0" eb="2">
      <t>チョシャ</t>
    </rPh>
    <phoneticPr fontId="2"/>
  </si>
  <si>
    <t>コラム002</t>
  </si>
  <si>
    <t>著者C</t>
    <rPh sb="0" eb="2">
      <t>チョシャ</t>
    </rPh>
    <phoneticPr fontId="2"/>
  </si>
  <si>
    <t>コラム003</t>
  </si>
  <si>
    <t>著者D</t>
    <rPh sb="0" eb="2">
      <t>チョシャ</t>
    </rPh>
    <phoneticPr fontId="2"/>
  </si>
  <si>
    <t>コラム004</t>
  </si>
  <si>
    <t>コラム005</t>
  </si>
  <si>
    <t>コラム006</t>
  </si>
  <si>
    <t>著者E</t>
    <rPh sb="0" eb="2">
      <t>チョシャ</t>
    </rPh>
    <phoneticPr fontId="2"/>
  </si>
  <si>
    <t>コラム007</t>
  </si>
  <si>
    <t>著者F</t>
    <rPh sb="0" eb="2">
      <t>チョシャ</t>
    </rPh>
    <phoneticPr fontId="2"/>
  </si>
  <si>
    <t>コラム008</t>
  </si>
  <si>
    <t>著者G</t>
    <rPh sb="0" eb="2">
      <t>チョシャ</t>
    </rPh>
    <phoneticPr fontId="2"/>
  </si>
  <si>
    <t>コラム009</t>
  </si>
  <si>
    <t>著者H</t>
    <rPh sb="0" eb="2">
      <t>チョシャ</t>
    </rPh>
    <phoneticPr fontId="2"/>
  </si>
  <si>
    <t>コラム010</t>
  </si>
  <si>
    <t>コラム011</t>
  </si>
  <si>
    <t>コラム012</t>
  </si>
  <si>
    <t>コラム013</t>
  </si>
  <si>
    <t>コラム014</t>
  </si>
  <si>
    <t>コラム015</t>
  </si>
  <si>
    <t>コラム016</t>
  </si>
  <si>
    <t>コラム</t>
    <phoneticPr fontId="2"/>
  </si>
  <si>
    <t>著者I</t>
    <rPh sb="0" eb="2">
      <t>チョシャ</t>
    </rPh>
    <phoneticPr fontId="2"/>
  </si>
  <si>
    <t>コラム017</t>
  </si>
  <si>
    <t>著者J</t>
    <rPh sb="0" eb="2">
      <t>チョシャ</t>
    </rPh>
    <phoneticPr fontId="2"/>
  </si>
  <si>
    <t>コラム018</t>
  </si>
  <si>
    <t>著者K</t>
    <rPh sb="0" eb="2">
      <t>チョシャ</t>
    </rPh>
    <phoneticPr fontId="2"/>
  </si>
  <si>
    <t>コラム019</t>
  </si>
  <si>
    <t>埋草1</t>
    <rPh sb="0" eb="1">
      <t>ウ</t>
    </rPh>
    <rPh sb="1" eb="2">
      <t>クサ</t>
    </rPh>
    <phoneticPr fontId="2"/>
  </si>
  <si>
    <t>埋草2</t>
    <rPh sb="0" eb="1">
      <t>ウ</t>
    </rPh>
    <rPh sb="1" eb="2">
      <t>クサ</t>
    </rPh>
    <phoneticPr fontId="2"/>
  </si>
  <si>
    <t>左</t>
  </si>
  <si>
    <t>巻頭記事</t>
    <rPh sb="0" eb="2">
      <t>カントウ</t>
    </rPh>
    <rPh sb="2" eb="4">
      <t>キジ</t>
    </rPh>
    <phoneticPr fontId="2"/>
  </si>
  <si>
    <t>特集</t>
    <rPh sb="0" eb="2">
      <t>トクシュウ</t>
    </rPh>
    <phoneticPr fontId="2"/>
  </si>
  <si>
    <t>巻末記事</t>
    <rPh sb="0" eb="2">
      <t>カンマツ</t>
    </rPh>
    <rPh sb="2" eb="4">
      <t>キジ</t>
    </rPh>
    <phoneticPr fontId="2"/>
  </si>
  <si>
    <t>随筆</t>
    <rPh sb="0" eb="2">
      <t>ズイヒツ</t>
    </rPh>
    <phoneticPr fontId="2"/>
  </si>
  <si>
    <t>著者A</t>
    <rPh sb="0" eb="2">
      <t>チョシャ</t>
    </rPh>
    <phoneticPr fontId="2"/>
  </si>
  <si>
    <t>著者B</t>
    <rPh sb="0" eb="2">
      <t>チョシャ</t>
    </rPh>
    <phoneticPr fontId="2"/>
  </si>
  <si>
    <t>著者C</t>
    <rPh sb="0" eb="2">
      <t>チョシャ</t>
    </rPh>
    <phoneticPr fontId="2"/>
  </si>
  <si>
    <t>著者D</t>
    <rPh sb="0" eb="2">
      <t>チョシャ</t>
    </rPh>
    <phoneticPr fontId="2"/>
  </si>
  <si>
    <t>著者E</t>
    <rPh sb="0" eb="2">
      <t>チョシャ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</si>
</sst>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40% - アクセント 1" xfId="1" xr:uid="{00000000-0005-0000-0000-000000000000}"/>
    <cellStyle name="40% - アクセント 2" xfId="2" xr:uid="{00000000-0005-0000-0000-000001000000}"/>
    <cellStyle name="標準" xfId="0" builtinId="0"/>
  </cellStyles>
  <dxfs count="38"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57"/>
  <sheetViews>
    <sheetView tabSelected="1" workbookViewId="0">
      <selection activeCell="C3" sqref="C3"/>
    </sheetView>
  </sheetViews>
  <sheetFormatPr defaultColWidth="1.88671875" defaultRowHeight="11.25" customHeight="1" x14ac:dyDescent="0.2"/>
  <cols>
    <col min="1" max="1" width="1.88671875" style="1" customWidth="1"/>
    <col min="2" max="3" width="6.21875" style="1" customWidth="1"/>
    <col min="4" max="4" width="1.88671875" style="1" customWidth="1"/>
    <col min="5" max="6" width="6.21875" style="1" customWidth="1"/>
    <col min="7" max="7" width="1.88671875" style="1" customWidth="1"/>
    <col min="8" max="9" width="6.21875" style="1" customWidth="1"/>
    <col min="10" max="10" width="1.88671875" style="1" customWidth="1"/>
    <col min="11" max="12" width="6.21875" style="1" customWidth="1"/>
    <col min="13" max="13" width="1.88671875" style="1" customWidth="1"/>
    <col min="14" max="15" width="6.21875" style="1" customWidth="1"/>
    <col min="16" max="16" width="1.88671875" style="1" customWidth="1"/>
    <col min="17" max="18" width="6.21875" style="1" customWidth="1"/>
    <col min="19" max="19" width="1.88671875" style="1" customWidth="1"/>
    <col min="20" max="21" width="6.21875" style="1" customWidth="1"/>
    <col min="22" max="22" width="1.88671875" style="1" customWidth="1"/>
    <col min="23" max="24" width="6.21875" style="1" customWidth="1"/>
    <col min="25" max="16384" width="1.88671875" style="1"/>
  </cols>
  <sheetData>
    <row r="2" spans="2:24" ht="11.25" customHeight="1" x14ac:dyDescent="0.2">
      <c r="C2" s="1" t="s">
        <v>25</v>
      </c>
      <c r="E2" s="1" t="s">
        <v>26</v>
      </c>
      <c r="F2" s="3">
        <v>1</v>
      </c>
      <c r="H2" s="4">
        <f>F2+1</f>
        <v>2</v>
      </c>
      <c r="I2" s="3">
        <f>H2+1</f>
        <v>3</v>
      </c>
      <c r="K2" s="4">
        <f>I2+1</f>
        <v>4</v>
      </c>
      <c r="L2" s="3">
        <f>K2+1</f>
        <v>5</v>
      </c>
      <c r="N2" s="4">
        <f>L2+1</f>
        <v>6</v>
      </c>
      <c r="O2" s="3">
        <f>N2+1</f>
        <v>7</v>
      </c>
      <c r="Q2" s="4">
        <f>O2+1</f>
        <v>8</v>
      </c>
      <c r="R2" s="3">
        <f>Q2+1</f>
        <v>9</v>
      </c>
      <c r="T2" s="4">
        <f>R2+1</f>
        <v>10</v>
      </c>
      <c r="U2" s="3">
        <f>T2+1</f>
        <v>11</v>
      </c>
      <c r="W2" s="4">
        <f>U2+1</f>
        <v>12</v>
      </c>
      <c r="X2" s="3">
        <f>W2+1</f>
        <v>13</v>
      </c>
    </row>
    <row r="3" spans="2:24" ht="52.5" customHeight="1" x14ac:dyDescent="0.2">
      <c r="B3" s="6"/>
      <c r="C3" s="2" t="str">
        <f>IF(ISERROR(VLOOKUP(C2,集計_頁単位!$A:$B,2,FALSE)),"",VLOOKUP(C2,集計_頁単位!$A:$B,2,FALSE))</f>
        <v/>
      </c>
      <c r="E3" s="2" t="str">
        <f>IF(ISERROR(VLOOKUP(E2,集計_頁単位!$A:$B,2,FALSE)),"",VLOOKUP(E2,集計_頁単位!$A:$B,2,FALSE))</f>
        <v/>
      </c>
      <c r="F3" s="2" t="str">
        <f>IF(ISERROR(VLOOKUP(F2,集計_頁単位!$A:$B,2,FALSE)),"",VLOOKUP(F2,集計_頁単位!$A:$B,2,FALSE))</f>
        <v>[右]1p 本扉</v>
      </c>
      <c r="H3" s="2" t="str">
        <f>IF(ISERROR(VLOOKUP(H2,集計_頁単位!$A:$B,2,FALSE)),"",VLOOKUP(H2,集計_頁単位!$A:$B,2,FALSE))</f>
        <v>1p 目次</v>
      </c>
      <c r="I3" s="2" t="str">
        <f>IF(ISERROR(VLOOKUP(I2,集計_頁単位!$A:$B,2,FALSE)),"",VLOOKUP(I2,集計_頁単位!$A:$B,2,FALSE))</f>
        <v>2p 概論 著者A</v>
      </c>
      <c r="K3" s="2" t="str">
        <f>IF(ISERROR(VLOOKUP(K2,集計_頁単位!$A:$B,2,FALSE)),"",VLOOKUP(K2,集計_頁単位!$A:$B,2,FALSE))</f>
        <v>→</v>
      </c>
      <c r="L3" s="2" t="str">
        <f>IF(ISERROR(VLOOKUP(L2,集計_頁単位!$A:$B,2,FALSE)),"",VLOOKUP(L2,集計_頁単位!$A:$B,2,FALSE))</f>
        <v>10p 記事A 著者A</v>
      </c>
      <c r="N3" s="2" t="str">
        <f>IF(ISERROR(VLOOKUP(N2,集計_頁単位!$A:$B,2,FALSE)),"",VLOOKUP(N2,集計_頁単位!$A:$B,2,FALSE))</f>
        <v>→</v>
      </c>
      <c r="O3" s="2" t="str">
        <f>IF(ISERROR(VLOOKUP(O2,集計_頁単位!$A:$B,2,FALSE)),"",VLOOKUP(O2,集計_頁単位!$A:$B,2,FALSE))</f>
        <v>→</v>
      </c>
      <c r="Q3" s="2" t="str">
        <f>IF(ISERROR(VLOOKUP(Q2,集計_頁単位!$A:$B,2,FALSE)),"",VLOOKUP(Q2,集計_頁単位!$A:$B,2,FALSE))</f>
        <v>→</v>
      </c>
      <c r="R3" s="2" t="str">
        <f>IF(ISERROR(VLOOKUP(R2,集計_頁単位!$A:$B,2,FALSE)),"",VLOOKUP(R2,集計_頁単位!$A:$B,2,FALSE))</f>
        <v>→</v>
      </c>
      <c r="T3" s="2" t="str">
        <f>IF(ISERROR(VLOOKUP(T2,集計_頁単位!$A:$B,2,FALSE)),"",VLOOKUP(T2,集計_頁単位!$A:$B,2,FALSE))</f>
        <v>→</v>
      </c>
      <c r="U3" s="2" t="str">
        <f>IF(ISERROR(VLOOKUP(U2,集計_頁単位!$A:$B,2,FALSE)),"",VLOOKUP(U2,集計_頁単位!$A:$B,2,FALSE))</f>
        <v>→</v>
      </c>
      <c r="W3" s="2" t="str">
        <f>IF(ISERROR(VLOOKUP(W2,集計_頁単位!$A:$B,2,FALSE)),"",VLOOKUP(W2,集計_頁単位!$A:$B,2,FALSE))</f>
        <v>→</v>
      </c>
      <c r="X3" s="2" t="str">
        <f>IF(ISERROR(VLOOKUP(X2,集計_頁単位!$A:$B,2,FALSE)),"",VLOOKUP(X2,集計_頁単位!$A:$B,2,FALSE))</f>
        <v>→</v>
      </c>
    </row>
    <row r="5" spans="2:24" ht="11.25" customHeight="1" x14ac:dyDescent="0.2">
      <c r="B5" s="4">
        <f>X2+1</f>
        <v>14</v>
      </c>
      <c r="C5" s="3">
        <f>B5+1</f>
        <v>15</v>
      </c>
      <c r="E5" s="4">
        <f>C5+1</f>
        <v>16</v>
      </c>
      <c r="F5" s="3">
        <f>E5+1</f>
        <v>17</v>
      </c>
      <c r="H5" s="4">
        <f>F5+1</f>
        <v>18</v>
      </c>
      <c r="I5" s="3">
        <f>H5+1</f>
        <v>19</v>
      </c>
      <c r="K5" s="4">
        <f>I5+1</f>
        <v>20</v>
      </c>
      <c r="L5" s="3">
        <f>K5+1</f>
        <v>21</v>
      </c>
      <c r="N5" s="4">
        <f>L5+1</f>
        <v>22</v>
      </c>
      <c r="O5" s="3">
        <f>N5+1</f>
        <v>23</v>
      </c>
      <c r="Q5" s="4">
        <f>O5+1</f>
        <v>24</v>
      </c>
      <c r="R5" s="3">
        <f>Q5+1</f>
        <v>25</v>
      </c>
      <c r="T5" s="4">
        <f>R5+1</f>
        <v>26</v>
      </c>
      <c r="U5" s="3">
        <f>T5+1</f>
        <v>27</v>
      </c>
      <c r="W5" s="4">
        <f>U5+1</f>
        <v>28</v>
      </c>
      <c r="X5" s="3">
        <f>W5+1</f>
        <v>29</v>
      </c>
    </row>
    <row r="6" spans="2:24" ht="52.5" customHeight="1" x14ac:dyDescent="0.2">
      <c r="B6" s="2" t="str">
        <f>IF(ISERROR(VLOOKUP(B5,集計_頁単位!$A:$B,2,FALSE)),"",VLOOKUP(B5,集計_頁単位!$A:$B,2,FALSE))</f>
        <v>→</v>
      </c>
      <c r="C6" s="2" t="str">
        <f>IF(ISERROR(VLOOKUP(C5,集計_頁単位!$A:$B,2,FALSE)),"",VLOOKUP(C5,集計_頁単位!$A:$B,2,FALSE))</f>
        <v>3p 記事B 著者B</v>
      </c>
      <c r="E6" s="2" t="str">
        <f>IF(ISERROR(VLOOKUP(E5,集計_頁単位!$A:$B,2,FALSE)),"",VLOOKUP(E5,集計_頁単位!$A:$B,2,FALSE))</f>
        <v>→</v>
      </c>
      <c r="F6" s="2" t="str">
        <f>IF(ISERROR(VLOOKUP(F5,集計_頁単位!$A:$B,2,FALSE)),"",VLOOKUP(F5,集計_頁単位!$A:$B,2,FALSE))</f>
        <v>→</v>
      </c>
      <c r="H6" s="2" t="str">
        <f>IF(ISERROR(VLOOKUP(H5,集計_頁単位!$A:$B,2,FALSE)),"",VLOOKUP(H5,集計_頁単位!$A:$B,2,FALSE))</f>
        <v>2p 記事C 著者C</v>
      </c>
      <c r="I6" s="2" t="str">
        <f>IF(ISERROR(VLOOKUP(I5,集計_頁単位!$A:$B,2,FALSE)),"",VLOOKUP(I5,集計_頁単位!$A:$B,2,FALSE))</f>
        <v>→</v>
      </c>
      <c r="K6" s="2" t="str">
        <f>IF(ISERROR(VLOOKUP(K5,集計_頁単位!$A:$B,2,FALSE)),"",VLOOKUP(K5,集計_頁単位!$A:$B,2,FALSE))</f>
        <v>5p 記事D 著者D</v>
      </c>
      <c r="L6" s="2" t="str">
        <f>IF(ISERROR(VLOOKUP(L5,集計_頁単位!$A:$B,2,FALSE)),"",VLOOKUP(L5,集計_頁単位!$A:$B,2,FALSE))</f>
        <v>→</v>
      </c>
      <c r="N6" s="2" t="str">
        <f>IF(ISERROR(VLOOKUP(N5,集計_頁単位!$A:$B,2,FALSE)),"",VLOOKUP(N5,集計_頁単位!$A:$B,2,FALSE))</f>
        <v>→</v>
      </c>
      <c r="O6" s="2" t="str">
        <f>IF(ISERROR(VLOOKUP(O5,集計_頁単位!$A:$B,2,FALSE)),"",VLOOKUP(O5,集計_頁単位!$A:$B,2,FALSE))</f>
        <v>→</v>
      </c>
      <c r="Q6" s="2" t="str">
        <f>IF(ISERROR(VLOOKUP(Q5,集計_頁単位!$A:$B,2,FALSE)),"",VLOOKUP(Q5,集計_頁単位!$A:$B,2,FALSE))</f>
        <v>→</v>
      </c>
      <c r="R6" s="2" t="str">
        <f>IF(ISERROR(VLOOKUP(R5,集計_頁単位!$A:$B,2,FALSE)),"",VLOOKUP(R5,集計_頁単位!$A:$B,2,FALSE))</f>
        <v>3p 記事E 著者E</v>
      </c>
      <c r="T6" s="2" t="str">
        <f>IF(ISERROR(VLOOKUP(T5,集計_頁単位!$A:$B,2,FALSE)),"",VLOOKUP(T5,集計_頁単位!$A:$B,2,FALSE))</f>
        <v>→</v>
      </c>
      <c r="U6" s="2" t="str">
        <f>IF(ISERROR(VLOOKUP(U5,集計_頁単位!$A:$B,2,FALSE)),"",VLOOKUP(U5,集計_頁単位!$A:$B,2,FALSE))</f>
        <v>→</v>
      </c>
      <c r="W6" s="2" t="str">
        <f>IF(ISERROR(VLOOKUP(W5,集計_頁単位!$A:$B,2,FALSE)),"",VLOOKUP(W5,集計_頁単位!$A:$B,2,FALSE))</f>
        <v>[左]1p 奥付</v>
      </c>
      <c r="X6" s="2" t="str">
        <f>IF(ISERROR(VLOOKUP(X5,集計_頁単位!$A:$B,2,FALSE)),"",VLOOKUP(X5,集計_頁単位!$A:$B,2,FALSE))</f>
        <v/>
      </c>
    </row>
    <row r="8" spans="2:24" ht="11.25" customHeight="1" x14ac:dyDescent="0.2">
      <c r="B8" s="4">
        <f>X5+1</f>
        <v>30</v>
      </c>
      <c r="C8" s="3">
        <f>B8+1</f>
        <v>31</v>
      </c>
      <c r="E8" s="4">
        <f>C8+1</f>
        <v>32</v>
      </c>
      <c r="F8" s="3">
        <f>E8+1</f>
        <v>33</v>
      </c>
      <c r="H8" s="4">
        <f>F8+1</f>
        <v>34</v>
      </c>
      <c r="I8" s="3">
        <f>H8+1</f>
        <v>35</v>
      </c>
      <c r="K8" s="4">
        <f>I8+1</f>
        <v>36</v>
      </c>
      <c r="L8" s="3">
        <f>K8+1</f>
        <v>37</v>
      </c>
      <c r="N8" s="4">
        <f>L8+1</f>
        <v>38</v>
      </c>
      <c r="O8" s="3">
        <f>N8+1</f>
        <v>39</v>
      </c>
      <c r="Q8" s="4">
        <f>O8+1</f>
        <v>40</v>
      </c>
      <c r="R8" s="3">
        <f>Q8+1</f>
        <v>41</v>
      </c>
      <c r="T8" s="4">
        <f>R8+1</f>
        <v>42</v>
      </c>
      <c r="U8" s="3">
        <f>T8+1</f>
        <v>43</v>
      </c>
      <c r="W8" s="4">
        <f>U8+1</f>
        <v>44</v>
      </c>
      <c r="X8" s="3">
        <f>W8+1</f>
        <v>45</v>
      </c>
    </row>
    <row r="9" spans="2:24" ht="52.5" customHeight="1" x14ac:dyDescent="0.2">
      <c r="B9" s="2" t="str">
        <f>IF(ISERROR(VLOOKUP(B8,集計_頁単位!$A:$B,2,FALSE)),"",VLOOKUP(B8,集計_頁単位!$A:$B,2,FALSE))</f>
        <v/>
      </c>
      <c r="C9" s="2" t="str">
        <f>IF(ISERROR(VLOOKUP(C8,集計_頁単位!$A:$B,2,FALSE)),"",VLOOKUP(C8,集計_頁単位!$A:$B,2,FALSE))</f>
        <v/>
      </c>
      <c r="E9" s="2" t="str">
        <f>IF(ISERROR(VLOOKUP(E8,集計_頁単位!$A:$B,2,FALSE)),"",VLOOKUP(E8,集計_頁単位!$A:$B,2,FALSE))</f>
        <v/>
      </c>
      <c r="F9" s="2" t="str">
        <f>IF(ISERROR(VLOOKUP(F8,集計_頁単位!$A:$B,2,FALSE)),"",VLOOKUP(F8,集計_頁単位!$A:$B,2,FALSE))</f>
        <v/>
      </c>
      <c r="H9" s="2" t="str">
        <f>IF(ISERROR(VLOOKUP(H8,集計_頁単位!$A:$B,2,FALSE)),"",VLOOKUP(H8,集計_頁単位!$A:$B,2,FALSE))</f>
        <v/>
      </c>
      <c r="I9" s="2" t="str">
        <f>IF(ISERROR(VLOOKUP(I8,集計_頁単位!$A:$B,2,FALSE)),"",VLOOKUP(I8,集計_頁単位!$A:$B,2,FALSE))</f>
        <v/>
      </c>
      <c r="K9" s="2" t="str">
        <f>IF(ISERROR(VLOOKUP(K8,集計_頁単位!$A:$B,2,FALSE)),"",VLOOKUP(K8,集計_頁単位!$A:$B,2,FALSE))</f>
        <v/>
      </c>
      <c r="L9" s="2" t="str">
        <f>IF(ISERROR(VLOOKUP(L8,集計_頁単位!$A:$B,2,FALSE)),"",VLOOKUP(L8,集計_頁単位!$A:$B,2,FALSE))</f>
        <v/>
      </c>
      <c r="N9" s="2" t="str">
        <f>IF(ISERROR(VLOOKUP(N8,集計_頁単位!$A:$B,2,FALSE)),"",VLOOKUP(N8,集計_頁単位!$A:$B,2,FALSE))</f>
        <v/>
      </c>
      <c r="O9" s="2" t="str">
        <f>IF(ISERROR(VLOOKUP(O8,集計_頁単位!$A:$B,2,FALSE)),"",VLOOKUP(O8,集計_頁単位!$A:$B,2,FALSE))</f>
        <v/>
      </c>
      <c r="Q9" s="2" t="str">
        <f>IF(ISERROR(VLOOKUP(Q8,集計_頁単位!$A:$B,2,FALSE)),"",VLOOKUP(Q8,集計_頁単位!$A:$B,2,FALSE))</f>
        <v/>
      </c>
      <c r="R9" s="2" t="str">
        <f>IF(ISERROR(VLOOKUP(R8,集計_頁単位!$A:$B,2,FALSE)),"",VLOOKUP(R8,集計_頁単位!$A:$B,2,FALSE))</f>
        <v/>
      </c>
      <c r="T9" s="2" t="str">
        <f>IF(ISERROR(VLOOKUP(T8,集計_頁単位!$A:$B,2,FALSE)),"",VLOOKUP(T8,集計_頁単位!$A:$B,2,FALSE))</f>
        <v/>
      </c>
      <c r="U9" s="2" t="str">
        <f>IF(ISERROR(VLOOKUP(U8,集計_頁単位!$A:$B,2,FALSE)),"",VLOOKUP(U8,集計_頁単位!$A:$B,2,FALSE))</f>
        <v/>
      </c>
      <c r="W9" s="2" t="str">
        <f>IF(ISERROR(VLOOKUP(W8,集計_頁単位!$A:$B,2,FALSE)),"",VLOOKUP(W8,集計_頁単位!$A:$B,2,FALSE))</f>
        <v/>
      </c>
      <c r="X9" s="2" t="str">
        <f>IF(ISERROR(VLOOKUP(X8,集計_頁単位!$A:$B,2,FALSE)),"",VLOOKUP(X8,集計_頁単位!$A:$B,2,FALSE))</f>
        <v/>
      </c>
    </row>
    <row r="11" spans="2:24" ht="11.25" customHeight="1" x14ac:dyDescent="0.2">
      <c r="B11" s="4">
        <f>X8+1</f>
        <v>46</v>
      </c>
      <c r="C11" s="3">
        <f>B11+1</f>
        <v>47</v>
      </c>
      <c r="E11" s="4">
        <f>C11+1</f>
        <v>48</v>
      </c>
      <c r="F11" s="3">
        <f>E11+1</f>
        <v>49</v>
      </c>
      <c r="H11" s="4">
        <f>F11+1</f>
        <v>50</v>
      </c>
      <c r="I11" s="3">
        <f>H11+1</f>
        <v>51</v>
      </c>
      <c r="K11" s="4">
        <f>I11+1</f>
        <v>52</v>
      </c>
      <c r="L11" s="3">
        <f>K11+1</f>
        <v>53</v>
      </c>
      <c r="N11" s="4">
        <f>L11+1</f>
        <v>54</v>
      </c>
      <c r="O11" s="3">
        <f>N11+1</f>
        <v>55</v>
      </c>
      <c r="Q11" s="4">
        <f>O11+1</f>
        <v>56</v>
      </c>
      <c r="R11" s="3">
        <f>Q11+1</f>
        <v>57</v>
      </c>
      <c r="T11" s="4">
        <f>R11+1</f>
        <v>58</v>
      </c>
      <c r="U11" s="3">
        <f>T11+1</f>
        <v>59</v>
      </c>
      <c r="W11" s="4">
        <f>U11+1</f>
        <v>60</v>
      </c>
      <c r="X11" s="3">
        <f>W11+1</f>
        <v>61</v>
      </c>
    </row>
    <row r="12" spans="2:24" ht="52.5" customHeight="1" x14ac:dyDescent="0.2">
      <c r="B12" s="2" t="str">
        <f>IF(ISERROR(VLOOKUP(B11,集計_頁単位!$A:$B,2,FALSE)),"",VLOOKUP(B11,集計_頁単位!$A:$B,2,FALSE))</f>
        <v/>
      </c>
      <c r="C12" s="2" t="str">
        <f>IF(ISERROR(VLOOKUP(C11,集計_頁単位!$A:$B,2,FALSE)),"",VLOOKUP(C11,集計_頁単位!$A:$B,2,FALSE))</f>
        <v/>
      </c>
      <c r="E12" s="2" t="str">
        <f>IF(ISERROR(VLOOKUP(E11,集計_頁単位!$A:$B,2,FALSE)),"",VLOOKUP(E11,集計_頁単位!$A:$B,2,FALSE))</f>
        <v/>
      </c>
      <c r="F12" s="2" t="str">
        <f>IF(ISERROR(VLOOKUP(F11,集計_頁単位!$A:$B,2,FALSE)),"",VLOOKUP(F11,集計_頁単位!$A:$B,2,FALSE))</f>
        <v/>
      </c>
      <c r="H12" s="2" t="str">
        <f>IF(ISERROR(VLOOKUP(H11,集計_頁単位!$A:$B,2,FALSE)),"",VLOOKUP(H11,集計_頁単位!$A:$B,2,FALSE))</f>
        <v/>
      </c>
      <c r="I12" s="2" t="str">
        <f>IF(ISERROR(VLOOKUP(I11,集計_頁単位!$A:$B,2,FALSE)),"",VLOOKUP(I11,集計_頁単位!$A:$B,2,FALSE))</f>
        <v/>
      </c>
      <c r="K12" s="2" t="str">
        <f>IF(ISERROR(VLOOKUP(K11,集計_頁単位!$A:$B,2,FALSE)),"",VLOOKUP(K11,集計_頁単位!$A:$B,2,FALSE))</f>
        <v/>
      </c>
      <c r="L12" s="2" t="str">
        <f>IF(ISERROR(VLOOKUP(L11,集計_頁単位!$A:$B,2,FALSE)),"",VLOOKUP(L11,集計_頁単位!$A:$B,2,FALSE))</f>
        <v/>
      </c>
      <c r="N12" s="2" t="str">
        <f>IF(ISERROR(VLOOKUP(N11,集計_頁単位!$A:$B,2,FALSE)),"",VLOOKUP(N11,集計_頁単位!$A:$B,2,FALSE))</f>
        <v/>
      </c>
      <c r="O12" s="2" t="str">
        <f>IF(ISERROR(VLOOKUP(O11,集計_頁単位!$A:$B,2,FALSE)),"",VLOOKUP(O11,集計_頁単位!$A:$B,2,FALSE))</f>
        <v/>
      </c>
      <c r="Q12" s="2" t="str">
        <f>IF(ISERROR(VLOOKUP(Q11,集計_頁単位!$A:$B,2,FALSE)),"",VLOOKUP(Q11,集計_頁単位!$A:$B,2,FALSE))</f>
        <v/>
      </c>
      <c r="R12" s="2" t="str">
        <f>IF(ISERROR(VLOOKUP(R11,集計_頁単位!$A:$B,2,FALSE)),"",VLOOKUP(R11,集計_頁単位!$A:$B,2,FALSE))</f>
        <v/>
      </c>
      <c r="T12" s="2" t="str">
        <f>IF(ISERROR(VLOOKUP(T11,集計_頁単位!$A:$B,2,FALSE)),"",VLOOKUP(T11,集計_頁単位!$A:$B,2,FALSE))</f>
        <v/>
      </c>
      <c r="U12" s="2" t="str">
        <f>IF(ISERROR(VLOOKUP(U11,集計_頁単位!$A:$B,2,FALSE)),"",VLOOKUP(U11,集計_頁単位!$A:$B,2,FALSE))</f>
        <v/>
      </c>
      <c r="W12" s="2" t="str">
        <f>IF(ISERROR(VLOOKUP(W11,集計_頁単位!$A:$B,2,FALSE)),"",VLOOKUP(W11,集計_頁単位!$A:$B,2,FALSE))</f>
        <v/>
      </c>
      <c r="X12" s="2" t="str">
        <f>IF(ISERROR(VLOOKUP(X11,集計_頁単位!$A:$B,2,FALSE)),"",VLOOKUP(X11,集計_頁単位!$A:$B,2,FALSE))</f>
        <v/>
      </c>
    </row>
    <row r="14" spans="2:24" ht="11.25" customHeight="1" x14ac:dyDescent="0.2">
      <c r="B14" s="4">
        <f>X11+1</f>
        <v>62</v>
      </c>
      <c r="C14" s="3">
        <f>B14+1</f>
        <v>63</v>
      </c>
      <c r="E14" s="4">
        <f>C14+1</f>
        <v>64</v>
      </c>
      <c r="F14" s="3">
        <f>E14+1</f>
        <v>65</v>
      </c>
      <c r="H14" s="4">
        <f>F14+1</f>
        <v>66</v>
      </c>
      <c r="I14" s="3">
        <f>H14+1</f>
        <v>67</v>
      </c>
      <c r="K14" s="4">
        <f>I14+1</f>
        <v>68</v>
      </c>
      <c r="L14" s="3">
        <f>K14+1</f>
        <v>69</v>
      </c>
      <c r="N14" s="4">
        <f>L14+1</f>
        <v>70</v>
      </c>
      <c r="O14" s="3">
        <f>N14+1</f>
        <v>71</v>
      </c>
      <c r="Q14" s="4">
        <f>O14+1</f>
        <v>72</v>
      </c>
      <c r="R14" s="3">
        <f>Q14+1</f>
        <v>73</v>
      </c>
      <c r="T14" s="4">
        <f>R14+1</f>
        <v>74</v>
      </c>
      <c r="U14" s="3">
        <f>T14+1</f>
        <v>75</v>
      </c>
      <c r="W14" s="4">
        <f>U14+1</f>
        <v>76</v>
      </c>
      <c r="X14" s="3">
        <f>W14+1</f>
        <v>77</v>
      </c>
    </row>
    <row r="15" spans="2:24" ht="52.5" customHeight="1" x14ac:dyDescent="0.2">
      <c r="B15" s="2" t="str">
        <f>IF(ISERROR(VLOOKUP(B14,集計_頁単位!$A:$B,2,FALSE)),"",VLOOKUP(B14,集計_頁単位!$A:$B,2,FALSE))</f>
        <v/>
      </c>
      <c r="C15" s="2" t="str">
        <f>IF(ISERROR(VLOOKUP(C14,集計_頁単位!$A:$B,2,FALSE)),"",VLOOKUP(C14,集計_頁単位!$A:$B,2,FALSE))</f>
        <v/>
      </c>
      <c r="E15" s="2" t="str">
        <f>IF(ISERROR(VLOOKUP(E14,集計_頁単位!$A:$B,2,FALSE)),"",VLOOKUP(E14,集計_頁単位!$A:$B,2,FALSE))</f>
        <v/>
      </c>
      <c r="F15" s="2" t="str">
        <f>IF(ISERROR(VLOOKUP(F14,集計_頁単位!$A:$B,2,FALSE)),"",VLOOKUP(F14,集計_頁単位!$A:$B,2,FALSE))</f>
        <v/>
      </c>
      <c r="H15" s="2" t="str">
        <f>IF(ISERROR(VLOOKUP(H14,集計_頁単位!$A:$B,2,FALSE)),"",VLOOKUP(H14,集計_頁単位!$A:$B,2,FALSE))</f>
        <v/>
      </c>
      <c r="I15" s="2" t="str">
        <f>IF(ISERROR(VLOOKUP(I14,集計_頁単位!$A:$B,2,FALSE)),"",VLOOKUP(I14,集計_頁単位!$A:$B,2,FALSE))</f>
        <v/>
      </c>
      <c r="K15" s="2" t="str">
        <f>IF(ISERROR(VLOOKUP(K14,集計_頁単位!$A:$B,2,FALSE)),"",VLOOKUP(K14,集計_頁単位!$A:$B,2,FALSE))</f>
        <v/>
      </c>
      <c r="L15" s="2" t="str">
        <f>IF(ISERROR(VLOOKUP(L14,集計_頁単位!$A:$B,2,FALSE)),"",VLOOKUP(L14,集計_頁単位!$A:$B,2,FALSE))</f>
        <v/>
      </c>
      <c r="N15" s="2" t="str">
        <f>IF(ISERROR(VLOOKUP(N14,集計_頁単位!$A:$B,2,FALSE)),"",VLOOKUP(N14,集計_頁単位!$A:$B,2,FALSE))</f>
        <v/>
      </c>
      <c r="O15" s="2" t="str">
        <f>IF(ISERROR(VLOOKUP(O14,集計_頁単位!$A:$B,2,FALSE)),"",VLOOKUP(O14,集計_頁単位!$A:$B,2,FALSE))</f>
        <v/>
      </c>
      <c r="Q15" s="2" t="str">
        <f>IF(ISERROR(VLOOKUP(Q14,集計_頁単位!$A:$B,2,FALSE)),"",VLOOKUP(Q14,集計_頁単位!$A:$B,2,FALSE))</f>
        <v/>
      </c>
      <c r="R15" s="2" t="str">
        <f>IF(ISERROR(VLOOKUP(R14,集計_頁単位!$A:$B,2,FALSE)),"",VLOOKUP(R14,集計_頁単位!$A:$B,2,FALSE))</f>
        <v/>
      </c>
      <c r="T15" s="2" t="str">
        <f>IF(ISERROR(VLOOKUP(T14,集計_頁単位!$A:$B,2,FALSE)),"",VLOOKUP(T14,集計_頁単位!$A:$B,2,FALSE))</f>
        <v/>
      </c>
      <c r="U15" s="2" t="str">
        <f>IF(ISERROR(VLOOKUP(U14,集計_頁単位!$A:$B,2,FALSE)),"",VLOOKUP(U14,集計_頁単位!$A:$B,2,FALSE))</f>
        <v/>
      </c>
      <c r="W15" s="2" t="str">
        <f>IF(ISERROR(VLOOKUP(W14,集計_頁単位!$A:$B,2,FALSE)),"",VLOOKUP(W14,集計_頁単位!$A:$B,2,FALSE))</f>
        <v/>
      </c>
      <c r="X15" s="2" t="str">
        <f>IF(ISERROR(VLOOKUP(X14,集計_頁単位!$A:$B,2,FALSE)),"",VLOOKUP(X14,集計_頁単位!$A:$B,2,FALSE))</f>
        <v/>
      </c>
    </row>
    <row r="17" spans="2:24" ht="11.25" customHeight="1" x14ac:dyDescent="0.2">
      <c r="B17" s="4">
        <f>X14+1</f>
        <v>78</v>
      </c>
      <c r="C17" s="3">
        <f>B17+1</f>
        <v>79</v>
      </c>
      <c r="E17" s="4">
        <f>C17+1</f>
        <v>80</v>
      </c>
      <c r="F17" s="3">
        <f>E17+1</f>
        <v>81</v>
      </c>
      <c r="H17" s="4">
        <f>F17+1</f>
        <v>82</v>
      </c>
      <c r="I17" s="3">
        <f>H17+1</f>
        <v>83</v>
      </c>
      <c r="K17" s="4">
        <f>I17+1</f>
        <v>84</v>
      </c>
      <c r="L17" s="3">
        <f>K17+1</f>
        <v>85</v>
      </c>
      <c r="N17" s="4">
        <f>L17+1</f>
        <v>86</v>
      </c>
      <c r="O17" s="3">
        <f>N17+1</f>
        <v>87</v>
      </c>
      <c r="Q17" s="4">
        <f>O17+1</f>
        <v>88</v>
      </c>
      <c r="R17" s="3">
        <f>Q17+1</f>
        <v>89</v>
      </c>
      <c r="T17" s="4">
        <f>R17+1</f>
        <v>90</v>
      </c>
      <c r="U17" s="3">
        <f>T17+1</f>
        <v>91</v>
      </c>
      <c r="W17" s="4">
        <f>U17+1</f>
        <v>92</v>
      </c>
      <c r="X17" s="3">
        <f>W17+1</f>
        <v>93</v>
      </c>
    </row>
    <row r="18" spans="2:24" ht="52.5" customHeight="1" x14ac:dyDescent="0.2">
      <c r="B18" s="2" t="str">
        <f>IF(ISERROR(VLOOKUP(B17,集計_頁単位!$A:$B,2,FALSE)),"",VLOOKUP(B17,集計_頁単位!$A:$B,2,FALSE))</f>
        <v/>
      </c>
      <c r="C18" s="2" t="str">
        <f>IF(ISERROR(VLOOKUP(C17,集計_頁単位!$A:$B,2,FALSE)),"",VLOOKUP(C17,集計_頁単位!$A:$B,2,FALSE))</f>
        <v/>
      </c>
      <c r="E18" s="2" t="str">
        <f>IF(ISERROR(VLOOKUP(E17,集計_頁単位!$A:$B,2,FALSE)),"",VLOOKUP(E17,集計_頁単位!$A:$B,2,FALSE))</f>
        <v/>
      </c>
      <c r="F18" s="2" t="str">
        <f>IF(ISERROR(VLOOKUP(F17,集計_頁単位!$A:$B,2,FALSE)),"",VLOOKUP(F17,集計_頁単位!$A:$B,2,FALSE))</f>
        <v/>
      </c>
      <c r="H18" s="2" t="str">
        <f>IF(ISERROR(VLOOKUP(H17,集計_頁単位!$A:$B,2,FALSE)),"",VLOOKUP(H17,集計_頁単位!$A:$B,2,FALSE))</f>
        <v/>
      </c>
      <c r="I18" s="2" t="str">
        <f>IF(ISERROR(VLOOKUP(I17,集計_頁単位!$A:$B,2,FALSE)),"",VLOOKUP(I17,集計_頁単位!$A:$B,2,FALSE))</f>
        <v/>
      </c>
      <c r="K18" s="2" t="str">
        <f>IF(ISERROR(VLOOKUP(K17,集計_頁単位!$A:$B,2,FALSE)),"",VLOOKUP(K17,集計_頁単位!$A:$B,2,FALSE))</f>
        <v/>
      </c>
      <c r="L18" s="2" t="str">
        <f>IF(ISERROR(VLOOKUP(L17,集計_頁単位!$A:$B,2,FALSE)),"",VLOOKUP(L17,集計_頁単位!$A:$B,2,FALSE))</f>
        <v/>
      </c>
      <c r="N18" s="2" t="str">
        <f>IF(ISERROR(VLOOKUP(N17,集計_頁単位!$A:$B,2,FALSE)),"",VLOOKUP(N17,集計_頁単位!$A:$B,2,FALSE))</f>
        <v/>
      </c>
      <c r="O18" s="2" t="str">
        <f>IF(ISERROR(VLOOKUP(O17,集計_頁単位!$A:$B,2,FALSE)),"",VLOOKUP(O17,集計_頁単位!$A:$B,2,FALSE))</f>
        <v/>
      </c>
      <c r="Q18" s="2" t="str">
        <f>IF(ISERROR(VLOOKUP(Q17,集計_頁単位!$A:$B,2,FALSE)),"",VLOOKUP(Q17,集計_頁単位!$A:$B,2,FALSE))</f>
        <v/>
      </c>
      <c r="R18" s="2" t="str">
        <f>IF(ISERROR(VLOOKUP(R17,集計_頁単位!$A:$B,2,FALSE)),"",VLOOKUP(R17,集計_頁単位!$A:$B,2,FALSE))</f>
        <v/>
      </c>
      <c r="T18" s="2" t="str">
        <f>IF(ISERROR(VLOOKUP(T17,集計_頁単位!$A:$B,2,FALSE)),"",VLOOKUP(T17,集計_頁単位!$A:$B,2,FALSE))</f>
        <v/>
      </c>
      <c r="U18" s="2" t="str">
        <f>IF(ISERROR(VLOOKUP(U17,集計_頁単位!$A:$B,2,FALSE)),"",VLOOKUP(U17,集計_頁単位!$A:$B,2,FALSE))</f>
        <v/>
      </c>
      <c r="W18" s="2" t="str">
        <f>IF(ISERROR(VLOOKUP(W17,集計_頁単位!$A:$B,2,FALSE)),"",VLOOKUP(W17,集計_頁単位!$A:$B,2,FALSE))</f>
        <v/>
      </c>
      <c r="X18" s="2" t="str">
        <f>IF(ISERROR(VLOOKUP(X17,集計_頁単位!$A:$B,2,FALSE)),"",VLOOKUP(X17,集計_頁単位!$A:$B,2,FALSE))</f>
        <v/>
      </c>
    </row>
    <row r="20" spans="2:24" ht="11.25" customHeight="1" x14ac:dyDescent="0.2">
      <c r="B20" s="4">
        <f>X17+1</f>
        <v>94</v>
      </c>
      <c r="C20" s="3">
        <f>B20+1</f>
        <v>95</v>
      </c>
      <c r="E20" s="4">
        <f>C20+1</f>
        <v>96</v>
      </c>
      <c r="F20" s="3">
        <f>E20+1</f>
        <v>97</v>
      </c>
      <c r="H20" s="4">
        <f>F20+1</f>
        <v>98</v>
      </c>
      <c r="I20" s="3">
        <f>H20+1</f>
        <v>99</v>
      </c>
      <c r="K20" s="4">
        <f>I20+1</f>
        <v>100</v>
      </c>
      <c r="L20" s="3">
        <f>K20+1</f>
        <v>101</v>
      </c>
      <c r="N20" s="4">
        <f>L20+1</f>
        <v>102</v>
      </c>
      <c r="O20" s="3">
        <f>N20+1</f>
        <v>103</v>
      </c>
      <c r="Q20" s="4">
        <f>O20+1</f>
        <v>104</v>
      </c>
      <c r="R20" s="3">
        <f>Q20+1</f>
        <v>105</v>
      </c>
      <c r="T20" s="4">
        <f>R20+1</f>
        <v>106</v>
      </c>
      <c r="U20" s="3">
        <f>T20+1</f>
        <v>107</v>
      </c>
      <c r="W20" s="4">
        <f>U20+1</f>
        <v>108</v>
      </c>
      <c r="X20" s="3">
        <f>W20+1</f>
        <v>109</v>
      </c>
    </row>
    <row r="21" spans="2:24" ht="52.5" customHeight="1" x14ac:dyDescent="0.2">
      <c r="B21" s="2" t="str">
        <f>IF(ISERROR(VLOOKUP(B20,集計_頁単位!$A:$B,2,FALSE)),"",VLOOKUP(B20,集計_頁単位!$A:$B,2,FALSE))</f>
        <v/>
      </c>
      <c r="C21" s="2" t="str">
        <f>IF(ISERROR(VLOOKUP(C20,集計_頁単位!$A:$B,2,FALSE)),"",VLOOKUP(C20,集計_頁単位!$A:$B,2,FALSE))</f>
        <v/>
      </c>
      <c r="E21" s="2" t="str">
        <f>IF(ISERROR(VLOOKUP(E20,集計_頁単位!$A:$B,2,FALSE)),"",VLOOKUP(E20,集計_頁単位!$A:$B,2,FALSE))</f>
        <v/>
      </c>
      <c r="F21" s="2" t="str">
        <f>IF(ISERROR(VLOOKUP(F20,集計_頁単位!$A:$B,2,FALSE)),"",VLOOKUP(F20,集計_頁単位!$A:$B,2,FALSE))</f>
        <v/>
      </c>
      <c r="H21" s="2" t="str">
        <f>IF(ISERROR(VLOOKUP(H20,集計_頁単位!$A:$B,2,FALSE)),"",VLOOKUP(H20,集計_頁単位!$A:$B,2,FALSE))</f>
        <v/>
      </c>
      <c r="I21" s="2" t="str">
        <f>IF(ISERROR(VLOOKUP(I20,集計_頁単位!$A:$B,2,FALSE)),"",VLOOKUP(I20,集計_頁単位!$A:$B,2,FALSE))</f>
        <v/>
      </c>
      <c r="K21" s="2" t="str">
        <f>IF(ISERROR(VLOOKUP(K20,集計_頁単位!$A:$B,2,FALSE)),"",VLOOKUP(K20,集計_頁単位!$A:$B,2,FALSE))</f>
        <v/>
      </c>
      <c r="L21" s="2" t="str">
        <f>IF(ISERROR(VLOOKUP(L20,集計_頁単位!$A:$B,2,FALSE)),"",VLOOKUP(L20,集計_頁単位!$A:$B,2,FALSE))</f>
        <v/>
      </c>
      <c r="N21" s="2" t="str">
        <f>IF(ISERROR(VLOOKUP(N20,集計_頁単位!$A:$B,2,FALSE)),"",VLOOKUP(N20,集計_頁単位!$A:$B,2,FALSE))</f>
        <v/>
      </c>
      <c r="O21" s="2" t="str">
        <f>IF(ISERROR(VLOOKUP(O20,集計_頁単位!$A:$B,2,FALSE)),"",VLOOKUP(O20,集計_頁単位!$A:$B,2,FALSE))</f>
        <v/>
      </c>
      <c r="Q21" s="2" t="str">
        <f>IF(ISERROR(VLOOKUP(Q20,集計_頁単位!$A:$B,2,FALSE)),"",VLOOKUP(Q20,集計_頁単位!$A:$B,2,FALSE))</f>
        <v/>
      </c>
      <c r="R21" s="2" t="str">
        <f>IF(ISERROR(VLOOKUP(R20,集計_頁単位!$A:$B,2,FALSE)),"",VLOOKUP(R20,集計_頁単位!$A:$B,2,FALSE))</f>
        <v/>
      </c>
      <c r="T21" s="2" t="str">
        <f>IF(ISERROR(VLOOKUP(T20,集計_頁単位!$A:$B,2,FALSE)),"",VLOOKUP(T20,集計_頁単位!$A:$B,2,FALSE))</f>
        <v/>
      </c>
      <c r="U21" s="2" t="str">
        <f>IF(ISERROR(VLOOKUP(U20,集計_頁単位!$A:$B,2,FALSE)),"",VLOOKUP(U20,集計_頁単位!$A:$B,2,FALSE))</f>
        <v/>
      </c>
      <c r="W21" s="2" t="str">
        <f>IF(ISERROR(VLOOKUP(W20,集計_頁単位!$A:$B,2,FALSE)),"",VLOOKUP(W20,集計_頁単位!$A:$B,2,FALSE))</f>
        <v/>
      </c>
      <c r="X21" s="2" t="str">
        <f>IF(ISERROR(VLOOKUP(X20,集計_頁単位!$A:$B,2,FALSE)),"",VLOOKUP(X20,集計_頁単位!$A:$B,2,FALSE))</f>
        <v/>
      </c>
    </row>
    <row r="23" spans="2:24" ht="11.25" customHeight="1" x14ac:dyDescent="0.2">
      <c r="B23" s="4">
        <f>X20+1</f>
        <v>110</v>
      </c>
      <c r="C23" s="3">
        <f>B23+1</f>
        <v>111</v>
      </c>
      <c r="E23" s="4">
        <f>C23+1</f>
        <v>112</v>
      </c>
      <c r="F23" s="3">
        <f>E23+1</f>
        <v>113</v>
      </c>
      <c r="H23" s="4">
        <f>F23+1</f>
        <v>114</v>
      </c>
      <c r="I23" s="3">
        <f>H23+1</f>
        <v>115</v>
      </c>
      <c r="K23" s="4">
        <f>I23+1</f>
        <v>116</v>
      </c>
      <c r="L23" s="3">
        <f>K23+1</f>
        <v>117</v>
      </c>
      <c r="N23" s="4">
        <f>L23+1</f>
        <v>118</v>
      </c>
      <c r="O23" s="3">
        <f>N23+1</f>
        <v>119</v>
      </c>
      <c r="Q23" s="4">
        <f>O23+1</f>
        <v>120</v>
      </c>
      <c r="R23" s="3">
        <f>Q23+1</f>
        <v>121</v>
      </c>
      <c r="T23" s="4">
        <f>R23+1</f>
        <v>122</v>
      </c>
      <c r="U23" s="3">
        <f>T23+1</f>
        <v>123</v>
      </c>
      <c r="W23" s="4">
        <f>U23+1</f>
        <v>124</v>
      </c>
      <c r="X23" s="3">
        <f>W23+1</f>
        <v>125</v>
      </c>
    </row>
    <row r="24" spans="2:24" ht="52.5" customHeight="1" x14ac:dyDescent="0.2">
      <c r="B24" s="2" t="str">
        <f>IF(ISERROR(VLOOKUP(B23,集計_頁単位!$A:$B,2,FALSE)),"",VLOOKUP(B23,集計_頁単位!$A:$B,2,FALSE))</f>
        <v/>
      </c>
      <c r="C24" s="2" t="str">
        <f>IF(ISERROR(VLOOKUP(C23,集計_頁単位!$A:$B,2,FALSE)),"",VLOOKUP(C23,集計_頁単位!$A:$B,2,FALSE))</f>
        <v/>
      </c>
      <c r="E24" s="2" t="str">
        <f>IF(ISERROR(VLOOKUP(E23,集計_頁単位!$A:$B,2,FALSE)),"",VLOOKUP(E23,集計_頁単位!$A:$B,2,FALSE))</f>
        <v/>
      </c>
      <c r="F24" s="2" t="str">
        <f>IF(ISERROR(VLOOKUP(F23,集計_頁単位!$A:$B,2,FALSE)),"",VLOOKUP(F23,集計_頁単位!$A:$B,2,FALSE))</f>
        <v/>
      </c>
      <c r="H24" s="2" t="str">
        <f>IF(ISERROR(VLOOKUP(H23,集計_頁単位!$A:$B,2,FALSE)),"",VLOOKUP(H23,集計_頁単位!$A:$B,2,FALSE))</f>
        <v/>
      </c>
      <c r="I24" s="2" t="str">
        <f>IF(ISERROR(VLOOKUP(I23,集計_頁単位!$A:$B,2,FALSE)),"",VLOOKUP(I23,集計_頁単位!$A:$B,2,FALSE))</f>
        <v/>
      </c>
      <c r="K24" s="2" t="str">
        <f>IF(ISERROR(VLOOKUP(K23,集計_頁単位!$A:$B,2,FALSE)),"",VLOOKUP(K23,集計_頁単位!$A:$B,2,FALSE))</f>
        <v/>
      </c>
      <c r="L24" s="2" t="str">
        <f>IF(ISERROR(VLOOKUP(L23,集計_頁単位!$A:$B,2,FALSE)),"",VLOOKUP(L23,集計_頁単位!$A:$B,2,FALSE))</f>
        <v/>
      </c>
      <c r="N24" s="2" t="str">
        <f>IF(ISERROR(VLOOKUP(N23,集計_頁単位!$A:$B,2,FALSE)),"",VLOOKUP(N23,集計_頁単位!$A:$B,2,FALSE))</f>
        <v/>
      </c>
      <c r="O24" s="2" t="str">
        <f>IF(ISERROR(VLOOKUP(O23,集計_頁単位!$A:$B,2,FALSE)),"",VLOOKUP(O23,集計_頁単位!$A:$B,2,FALSE))</f>
        <v/>
      </c>
      <c r="Q24" s="2" t="str">
        <f>IF(ISERROR(VLOOKUP(Q23,集計_頁単位!$A:$B,2,FALSE)),"",VLOOKUP(Q23,集計_頁単位!$A:$B,2,FALSE))</f>
        <v/>
      </c>
      <c r="R24" s="2" t="str">
        <f>IF(ISERROR(VLOOKUP(R23,集計_頁単位!$A:$B,2,FALSE)),"",VLOOKUP(R23,集計_頁単位!$A:$B,2,FALSE))</f>
        <v/>
      </c>
      <c r="T24" s="2" t="str">
        <f>IF(ISERROR(VLOOKUP(T23,集計_頁単位!$A:$B,2,FALSE)),"",VLOOKUP(T23,集計_頁単位!$A:$B,2,FALSE))</f>
        <v/>
      </c>
      <c r="U24" s="2" t="str">
        <f>IF(ISERROR(VLOOKUP(U23,集計_頁単位!$A:$B,2,FALSE)),"",VLOOKUP(U23,集計_頁単位!$A:$B,2,FALSE))</f>
        <v/>
      </c>
      <c r="W24" s="2" t="str">
        <f>IF(ISERROR(VLOOKUP(W23,集計_頁単位!$A:$B,2,FALSE)),"",VLOOKUP(W23,集計_頁単位!$A:$B,2,FALSE))</f>
        <v/>
      </c>
      <c r="X24" s="2" t="str">
        <f>IF(ISERROR(VLOOKUP(X23,集計_頁単位!$A:$B,2,FALSE)),"",VLOOKUP(X23,集計_頁単位!$A:$B,2,FALSE))</f>
        <v/>
      </c>
    </row>
    <row r="26" spans="2:24" ht="11.25" customHeight="1" x14ac:dyDescent="0.2">
      <c r="B26" s="4">
        <f>X23+1</f>
        <v>126</v>
      </c>
      <c r="C26" s="3">
        <f>B26+1</f>
        <v>127</v>
      </c>
      <c r="E26" s="4">
        <f>C26+1</f>
        <v>128</v>
      </c>
      <c r="F26" s="3">
        <f>E26+1</f>
        <v>129</v>
      </c>
      <c r="H26" s="4">
        <f>F26+1</f>
        <v>130</v>
      </c>
      <c r="I26" s="3">
        <f>H26+1</f>
        <v>131</v>
      </c>
      <c r="K26" s="4">
        <f>I26+1</f>
        <v>132</v>
      </c>
      <c r="L26" s="3">
        <f>K26+1</f>
        <v>133</v>
      </c>
      <c r="N26" s="4">
        <f>L26+1</f>
        <v>134</v>
      </c>
      <c r="O26" s="3">
        <f>N26+1</f>
        <v>135</v>
      </c>
      <c r="Q26" s="4">
        <f>O26+1</f>
        <v>136</v>
      </c>
      <c r="R26" s="3">
        <f>Q26+1</f>
        <v>137</v>
      </c>
      <c r="T26" s="4">
        <f>R26+1</f>
        <v>138</v>
      </c>
      <c r="U26" s="3">
        <f>T26+1</f>
        <v>139</v>
      </c>
      <c r="W26" s="4">
        <f>U26+1</f>
        <v>140</v>
      </c>
      <c r="X26" s="3">
        <f>W26+1</f>
        <v>141</v>
      </c>
    </row>
    <row r="27" spans="2:24" ht="52.5" customHeight="1" x14ac:dyDescent="0.2">
      <c r="B27" s="2" t="str">
        <f>IF(ISERROR(VLOOKUP(B26,集計_頁単位!$A:$B,2,FALSE)),"",VLOOKUP(B26,集計_頁単位!$A:$B,2,FALSE))</f>
        <v/>
      </c>
      <c r="C27" s="2" t="str">
        <f>IF(ISERROR(VLOOKUP(C26,集計_頁単位!$A:$B,2,FALSE)),"",VLOOKUP(C26,集計_頁単位!$A:$B,2,FALSE))</f>
        <v/>
      </c>
      <c r="E27" s="2" t="str">
        <f>IF(ISERROR(VLOOKUP(E26,集計_頁単位!$A:$B,2,FALSE)),"",VLOOKUP(E26,集計_頁単位!$A:$B,2,FALSE))</f>
        <v/>
      </c>
      <c r="F27" s="2" t="str">
        <f>IF(ISERROR(VLOOKUP(F26,集計_頁単位!$A:$B,2,FALSE)),"",VLOOKUP(F26,集計_頁単位!$A:$B,2,FALSE))</f>
        <v/>
      </c>
      <c r="H27" s="2" t="str">
        <f>IF(ISERROR(VLOOKUP(H26,集計_頁単位!$A:$B,2,FALSE)),"",VLOOKUP(H26,集計_頁単位!$A:$B,2,FALSE))</f>
        <v/>
      </c>
      <c r="I27" s="2" t="str">
        <f>IF(ISERROR(VLOOKUP(I26,集計_頁単位!$A:$B,2,FALSE)),"",VLOOKUP(I26,集計_頁単位!$A:$B,2,FALSE))</f>
        <v/>
      </c>
      <c r="K27" s="2" t="str">
        <f>IF(ISERROR(VLOOKUP(K26,集計_頁単位!$A:$B,2,FALSE)),"",VLOOKUP(K26,集計_頁単位!$A:$B,2,FALSE))</f>
        <v/>
      </c>
      <c r="L27" s="2" t="str">
        <f>IF(ISERROR(VLOOKUP(L26,集計_頁単位!$A:$B,2,FALSE)),"",VLOOKUP(L26,集計_頁単位!$A:$B,2,FALSE))</f>
        <v/>
      </c>
      <c r="N27" s="2" t="str">
        <f>IF(ISERROR(VLOOKUP(N26,集計_頁単位!$A:$B,2,FALSE)),"",VLOOKUP(N26,集計_頁単位!$A:$B,2,FALSE))</f>
        <v/>
      </c>
      <c r="O27" s="2" t="str">
        <f>IF(ISERROR(VLOOKUP(O26,集計_頁単位!$A:$B,2,FALSE)),"",VLOOKUP(O26,集計_頁単位!$A:$B,2,FALSE))</f>
        <v/>
      </c>
      <c r="Q27" s="2" t="str">
        <f>IF(ISERROR(VLOOKUP(Q26,集計_頁単位!$A:$B,2,FALSE)),"",VLOOKUP(Q26,集計_頁単位!$A:$B,2,FALSE))</f>
        <v/>
      </c>
      <c r="R27" s="2" t="str">
        <f>IF(ISERROR(VLOOKUP(R26,集計_頁単位!$A:$B,2,FALSE)),"",VLOOKUP(R26,集計_頁単位!$A:$B,2,FALSE))</f>
        <v/>
      </c>
      <c r="T27" s="2" t="str">
        <f>IF(ISERROR(VLOOKUP(T26,集計_頁単位!$A:$B,2,FALSE)),"",VLOOKUP(T26,集計_頁単位!$A:$B,2,FALSE))</f>
        <v/>
      </c>
      <c r="U27" s="2" t="str">
        <f>IF(ISERROR(VLOOKUP(U26,集計_頁単位!$A:$B,2,FALSE)),"",VLOOKUP(U26,集計_頁単位!$A:$B,2,FALSE))</f>
        <v/>
      </c>
      <c r="W27" s="2" t="str">
        <f>IF(ISERROR(VLOOKUP(W26,集計_頁単位!$A:$B,2,FALSE)),"",VLOOKUP(W26,集計_頁単位!$A:$B,2,FALSE))</f>
        <v/>
      </c>
      <c r="X27" s="2" t="str">
        <f>IF(ISERROR(VLOOKUP(X26,集計_頁単位!$A:$B,2,FALSE)),"",VLOOKUP(X26,集計_頁単位!$A:$B,2,FALSE))</f>
        <v/>
      </c>
    </row>
    <row r="29" spans="2:24" ht="11.25" customHeight="1" x14ac:dyDescent="0.2">
      <c r="B29" s="4">
        <f>X26+1</f>
        <v>142</v>
      </c>
      <c r="C29" s="3">
        <f>B29+1</f>
        <v>143</v>
      </c>
      <c r="E29" s="4">
        <f>C29+1</f>
        <v>144</v>
      </c>
      <c r="F29" s="3">
        <f>E29+1</f>
        <v>145</v>
      </c>
      <c r="H29" s="4">
        <f>F29+1</f>
        <v>146</v>
      </c>
      <c r="I29" s="3">
        <f>H29+1</f>
        <v>147</v>
      </c>
      <c r="K29" s="4">
        <f>I29+1</f>
        <v>148</v>
      </c>
      <c r="L29" s="3">
        <f>K29+1</f>
        <v>149</v>
      </c>
      <c r="N29" s="4">
        <f>L29+1</f>
        <v>150</v>
      </c>
      <c r="O29" s="3">
        <f>N29+1</f>
        <v>151</v>
      </c>
      <c r="Q29" s="4">
        <f>O29+1</f>
        <v>152</v>
      </c>
      <c r="R29" s="3">
        <f>Q29+1</f>
        <v>153</v>
      </c>
      <c r="T29" s="4">
        <f>R29+1</f>
        <v>154</v>
      </c>
      <c r="U29" s="3">
        <f>T29+1</f>
        <v>155</v>
      </c>
      <c r="W29" s="4">
        <f>U29+1</f>
        <v>156</v>
      </c>
      <c r="X29" s="3">
        <f>W29+1</f>
        <v>157</v>
      </c>
    </row>
    <row r="30" spans="2:24" ht="52.5" customHeight="1" x14ac:dyDescent="0.2">
      <c r="B30" s="2" t="str">
        <f>IF(ISERROR(VLOOKUP(B29,集計_頁単位!$A:$B,2,FALSE)),"",VLOOKUP(B29,集計_頁単位!$A:$B,2,FALSE))</f>
        <v/>
      </c>
      <c r="C30" s="2" t="str">
        <f>IF(ISERROR(VLOOKUP(C29,集計_頁単位!$A:$B,2,FALSE)),"",VLOOKUP(C29,集計_頁単位!$A:$B,2,FALSE))</f>
        <v/>
      </c>
      <c r="E30" s="2" t="str">
        <f>IF(ISERROR(VLOOKUP(E29,集計_頁単位!$A:$B,2,FALSE)),"",VLOOKUP(E29,集計_頁単位!$A:$B,2,FALSE))</f>
        <v/>
      </c>
      <c r="F30" s="2" t="str">
        <f>IF(ISERROR(VLOOKUP(F29,集計_頁単位!$A:$B,2,FALSE)),"",VLOOKUP(F29,集計_頁単位!$A:$B,2,FALSE))</f>
        <v/>
      </c>
      <c r="H30" s="2" t="str">
        <f>IF(ISERROR(VLOOKUP(H29,集計_頁単位!$A:$B,2,FALSE)),"",VLOOKUP(H29,集計_頁単位!$A:$B,2,FALSE))</f>
        <v/>
      </c>
      <c r="I30" s="2" t="str">
        <f>IF(ISERROR(VLOOKUP(I29,集計_頁単位!$A:$B,2,FALSE)),"",VLOOKUP(I29,集計_頁単位!$A:$B,2,FALSE))</f>
        <v/>
      </c>
      <c r="K30" s="2" t="str">
        <f>IF(ISERROR(VLOOKUP(K29,集計_頁単位!$A:$B,2,FALSE)),"",VLOOKUP(K29,集計_頁単位!$A:$B,2,FALSE))</f>
        <v/>
      </c>
      <c r="L30" s="2" t="str">
        <f>IF(ISERROR(VLOOKUP(L29,集計_頁単位!$A:$B,2,FALSE)),"",VLOOKUP(L29,集計_頁単位!$A:$B,2,FALSE))</f>
        <v/>
      </c>
      <c r="N30" s="2" t="str">
        <f>IF(ISERROR(VLOOKUP(N29,集計_頁単位!$A:$B,2,FALSE)),"",VLOOKUP(N29,集計_頁単位!$A:$B,2,FALSE))</f>
        <v/>
      </c>
      <c r="O30" s="2" t="str">
        <f>IF(ISERROR(VLOOKUP(O29,集計_頁単位!$A:$B,2,FALSE)),"",VLOOKUP(O29,集計_頁単位!$A:$B,2,FALSE))</f>
        <v/>
      </c>
      <c r="Q30" s="2" t="str">
        <f>IF(ISERROR(VLOOKUP(Q29,集計_頁単位!$A:$B,2,FALSE)),"",VLOOKUP(Q29,集計_頁単位!$A:$B,2,FALSE))</f>
        <v/>
      </c>
      <c r="R30" s="2" t="str">
        <f>IF(ISERROR(VLOOKUP(R29,集計_頁単位!$A:$B,2,FALSE)),"",VLOOKUP(R29,集計_頁単位!$A:$B,2,FALSE))</f>
        <v/>
      </c>
      <c r="T30" s="2" t="str">
        <f>IF(ISERROR(VLOOKUP(T29,集計_頁単位!$A:$B,2,FALSE)),"",VLOOKUP(T29,集計_頁単位!$A:$B,2,FALSE))</f>
        <v/>
      </c>
      <c r="U30" s="2" t="str">
        <f>IF(ISERROR(VLOOKUP(U29,集計_頁単位!$A:$B,2,FALSE)),"",VLOOKUP(U29,集計_頁単位!$A:$B,2,FALSE))</f>
        <v/>
      </c>
      <c r="W30" s="2" t="str">
        <f>IF(ISERROR(VLOOKUP(W29,集計_頁単位!$A:$B,2,FALSE)),"",VLOOKUP(W29,集計_頁単位!$A:$B,2,FALSE))</f>
        <v/>
      </c>
      <c r="X30" s="2" t="str">
        <f>IF(ISERROR(VLOOKUP(X29,集計_頁単位!$A:$B,2,FALSE)),"",VLOOKUP(X29,集計_頁単位!$A:$B,2,FALSE))</f>
        <v/>
      </c>
    </row>
    <row r="32" spans="2:24" ht="11.25" customHeight="1" x14ac:dyDescent="0.2">
      <c r="B32" s="4">
        <f>X29+1</f>
        <v>158</v>
      </c>
      <c r="C32" s="3">
        <f>B32+1</f>
        <v>159</v>
      </c>
      <c r="E32" s="4">
        <f>C32+1</f>
        <v>160</v>
      </c>
      <c r="F32" s="3">
        <f>E32+1</f>
        <v>161</v>
      </c>
      <c r="H32" s="4">
        <f>F32+1</f>
        <v>162</v>
      </c>
      <c r="I32" s="3">
        <f>H32+1</f>
        <v>163</v>
      </c>
      <c r="K32" s="4">
        <f>I32+1</f>
        <v>164</v>
      </c>
      <c r="L32" s="3">
        <f>K32+1</f>
        <v>165</v>
      </c>
      <c r="N32" s="4">
        <f>L32+1</f>
        <v>166</v>
      </c>
      <c r="O32" s="3">
        <f>N32+1</f>
        <v>167</v>
      </c>
      <c r="Q32" s="4">
        <f>O32+1</f>
        <v>168</v>
      </c>
      <c r="R32" s="3">
        <f>Q32+1</f>
        <v>169</v>
      </c>
      <c r="T32" s="4">
        <f>R32+1</f>
        <v>170</v>
      </c>
      <c r="U32" s="3">
        <f>T32+1</f>
        <v>171</v>
      </c>
      <c r="W32" s="4">
        <f>U32+1</f>
        <v>172</v>
      </c>
      <c r="X32" s="3">
        <f>W32+1</f>
        <v>173</v>
      </c>
    </row>
    <row r="33" spans="2:24" ht="52.5" customHeight="1" x14ac:dyDescent="0.2">
      <c r="B33" s="2" t="str">
        <f>IF(ISERROR(VLOOKUP(B32,集計_頁単位!$A:$B,2,FALSE)),"",VLOOKUP(B32,集計_頁単位!$A:$B,2,FALSE))</f>
        <v/>
      </c>
      <c r="C33" s="2" t="str">
        <f>IF(ISERROR(VLOOKUP(C32,集計_頁単位!$A:$B,2,FALSE)),"",VLOOKUP(C32,集計_頁単位!$A:$B,2,FALSE))</f>
        <v/>
      </c>
      <c r="E33" s="2" t="str">
        <f>IF(ISERROR(VLOOKUP(E32,集計_頁単位!$A:$B,2,FALSE)),"",VLOOKUP(E32,集計_頁単位!$A:$B,2,FALSE))</f>
        <v/>
      </c>
      <c r="F33" s="2" t="str">
        <f>IF(ISERROR(VLOOKUP(F32,集計_頁単位!$A:$B,2,FALSE)),"",VLOOKUP(F32,集計_頁単位!$A:$B,2,FALSE))</f>
        <v/>
      </c>
      <c r="H33" s="2" t="str">
        <f>IF(ISERROR(VLOOKUP(H32,集計_頁単位!$A:$B,2,FALSE)),"",VLOOKUP(H32,集計_頁単位!$A:$B,2,FALSE))</f>
        <v/>
      </c>
      <c r="I33" s="2" t="str">
        <f>IF(ISERROR(VLOOKUP(I32,集計_頁単位!$A:$B,2,FALSE)),"",VLOOKUP(I32,集計_頁単位!$A:$B,2,FALSE))</f>
        <v/>
      </c>
      <c r="K33" s="2" t="str">
        <f>IF(ISERROR(VLOOKUP(K32,集計_頁単位!$A:$B,2,FALSE)),"",VLOOKUP(K32,集計_頁単位!$A:$B,2,FALSE))</f>
        <v/>
      </c>
      <c r="L33" s="2" t="str">
        <f>IF(ISERROR(VLOOKUP(L32,集計_頁単位!$A:$B,2,FALSE)),"",VLOOKUP(L32,集計_頁単位!$A:$B,2,FALSE))</f>
        <v/>
      </c>
      <c r="N33" s="2" t="str">
        <f>IF(ISERROR(VLOOKUP(N32,集計_頁単位!$A:$B,2,FALSE)),"",VLOOKUP(N32,集計_頁単位!$A:$B,2,FALSE))</f>
        <v/>
      </c>
      <c r="O33" s="2" t="str">
        <f>IF(ISERROR(VLOOKUP(O32,集計_頁単位!$A:$B,2,FALSE)),"",VLOOKUP(O32,集計_頁単位!$A:$B,2,FALSE))</f>
        <v/>
      </c>
      <c r="Q33" s="2" t="str">
        <f>IF(ISERROR(VLOOKUP(Q32,集計_頁単位!$A:$B,2,FALSE)),"",VLOOKUP(Q32,集計_頁単位!$A:$B,2,FALSE))</f>
        <v/>
      </c>
      <c r="R33" s="2" t="str">
        <f>IF(ISERROR(VLOOKUP(R32,集計_頁単位!$A:$B,2,FALSE)),"",VLOOKUP(R32,集計_頁単位!$A:$B,2,FALSE))</f>
        <v/>
      </c>
      <c r="T33" s="2" t="str">
        <f>IF(ISERROR(VLOOKUP(T32,集計_頁単位!$A:$B,2,FALSE)),"",VLOOKUP(T32,集計_頁単位!$A:$B,2,FALSE))</f>
        <v/>
      </c>
      <c r="U33" s="2" t="str">
        <f>IF(ISERROR(VLOOKUP(U32,集計_頁単位!$A:$B,2,FALSE)),"",VLOOKUP(U32,集計_頁単位!$A:$B,2,FALSE))</f>
        <v/>
      </c>
      <c r="W33" s="2" t="str">
        <f>IF(ISERROR(VLOOKUP(W32,集計_頁単位!$A:$B,2,FALSE)),"",VLOOKUP(W32,集計_頁単位!$A:$B,2,FALSE))</f>
        <v/>
      </c>
      <c r="X33" s="2" t="str">
        <f>IF(ISERROR(VLOOKUP(X32,集計_頁単位!$A:$B,2,FALSE)),"",VLOOKUP(X32,集計_頁単位!$A:$B,2,FALSE))</f>
        <v/>
      </c>
    </row>
    <row r="35" spans="2:24" ht="11.25" customHeight="1" x14ac:dyDescent="0.2">
      <c r="B35" s="4">
        <f>X32+1</f>
        <v>174</v>
      </c>
      <c r="C35" s="3">
        <f>B35+1</f>
        <v>175</v>
      </c>
      <c r="E35" s="4">
        <f>C35+1</f>
        <v>176</v>
      </c>
      <c r="F35" s="3">
        <f>E35+1</f>
        <v>177</v>
      </c>
      <c r="H35" s="4">
        <f>F35+1</f>
        <v>178</v>
      </c>
      <c r="I35" s="3">
        <f>H35+1</f>
        <v>179</v>
      </c>
      <c r="K35" s="4">
        <f>I35+1</f>
        <v>180</v>
      </c>
      <c r="L35" s="3">
        <f>K35+1</f>
        <v>181</v>
      </c>
      <c r="N35" s="4">
        <f>L35+1</f>
        <v>182</v>
      </c>
      <c r="O35" s="3">
        <f>N35+1</f>
        <v>183</v>
      </c>
      <c r="Q35" s="4">
        <f>O35+1</f>
        <v>184</v>
      </c>
      <c r="R35" s="3">
        <f>Q35+1</f>
        <v>185</v>
      </c>
      <c r="T35" s="4">
        <f>R35+1</f>
        <v>186</v>
      </c>
      <c r="U35" s="3">
        <f>T35+1</f>
        <v>187</v>
      </c>
      <c r="W35" s="4">
        <f>U35+1</f>
        <v>188</v>
      </c>
      <c r="X35" s="3">
        <f>W35+1</f>
        <v>189</v>
      </c>
    </row>
    <row r="36" spans="2:24" ht="52.5" customHeight="1" x14ac:dyDescent="0.2">
      <c r="B36" s="2" t="str">
        <f>IF(ISERROR(VLOOKUP(B35,集計_頁単位!$A:$B,2,FALSE)),"",VLOOKUP(B35,集計_頁単位!$A:$B,2,FALSE))</f>
        <v/>
      </c>
      <c r="C36" s="2" t="str">
        <f>IF(ISERROR(VLOOKUP(C35,集計_頁単位!$A:$B,2,FALSE)),"",VLOOKUP(C35,集計_頁単位!$A:$B,2,FALSE))</f>
        <v/>
      </c>
      <c r="E36" s="2" t="str">
        <f>IF(ISERROR(VLOOKUP(E35,集計_頁単位!$A:$B,2,FALSE)),"",VLOOKUP(E35,集計_頁単位!$A:$B,2,FALSE))</f>
        <v/>
      </c>
      <c r="F36" s="2" t="str">
        <f>IF(ISERROR(VLOOKUP(F35,集計_頁単位!$A:$B,2,FALSE)),"",VLOOKUP(F35,集計_頁単位!$A:$B,2,FALSE))</f>
        <v/>
      </c>
      <c r="H36" s="2" t="str">
        <f>IF(ISERROR(VLOOKUP(H35,集計_頁単位!$A:$B,2,FALSE)),"",VLOOKUP(H35,集計_頁単位!$A:$B,2,FALSE))</f>
        <v/>
      </c>
      <c r="I36" s="2" t="str">
        <f>IF(ISERROR(VLOOKUP(I35,集計_頁単位!$A:$B,2,FALSE)),"",VLOOKUP(I35,集計_頁単位!$A:$B,2,FALSE))</f>
        <v/>
      </c>
      <c r="K36" s="2" t="str">
        <f>IF(ISERROR(VLOOKUP(K35,集計_頁単位!$A:$B,2,FALSE)),"",VLOOKUP(K35,集計_頁単位!$A:$B,2,FALSE))</f>
        <v/>
      </c>
      <c r="L36" s="2" t="str">
        <f>IF(ISERROR(VLOOKUP(L35,集計_頁単位!$A:$B,2,FALSE)),"",VLOOKUP(L35,集計_頁単位!$A:$B,2,FALSE))</f>
        <v/>
      </c>
      <c r="N36" s="2" t="str">
        <f>IF(ISERROR(VLOOKUP(N35,集計_頁単位!$A:$B,2,FALSE)),"",VLOOKUP(N35,集計_頁単位!$A:$B,2,FALSE))</f>
        <v/>
      </c>
      <c r="O36" s="2" t="str">
        <f>IF(ISERROR(VLOOKUP(O35,集計_頁単位!$A:$B,2,FALSE)),"",VLOOKUP(O35,集計_頁単位!$A:$B,2,FALSE))</f>
        <v/>
      </c>
      <c r="Q36" s="2" t="str">
        <f>IF(ISERROR(VLOOKUP(Q35,集計_頁単位!$A:$B,2,FALSE)),"",VLOOKUP(Q35,集計_頁単位!$A:$B,2,FALSE))</f>
        <v/>
      </c>
      <c r="R36" s="2" t="str">
        <f>IF(ISERROR(VLOOKUP(R35,集計_頁単位!$A:$B,2,FALSE)),"",VLOOKUP(R35,集計_頁単位!$A:$B,2,FALSE))</f>
        <v/>
      </c>
      <c r="T36" s="2" t="str">
        <f>IF(ISERROR(VLOOKUP(T35,集計_頁単位!$A:$B,2,FALSE)),"",VLOOKUP(T35,集計_頁単位!$A:$B,2,FALSE))</f>
        <v/>
      </c>
      <c r="U36" s="2" t="str">
        <f>IF(ISERROR(VLOOKUP(U35,集計_頁単位!$A:$B,2,FALSE)),"",VLOOKUP(U35,集計_頁単位!$A:$B,2,FALSE))</f>
        <v/>
      </c>
      <c r="W36" s="2" t="str">
        <f>IF(ISERROR(VLOOKUP(W35,集計_頁単位!$A:$B,2,FALSE)),"",VLOOKUP(W35,集計_頁単位!$A:$B,2,FALSE))</f>
        <v/>
      </c>
      <c r="X36" s="2" t="str">
        <f>IF(ISERROR(VLOOKUP(X35,集計_頁単位!$A:$B,2,FALSE)),"",VLOOKUP(X35,集計_頁単位!$A:$B,2,FALSE))</f>
        <v/>
      </c>
    </row>
    <row r="38" spans="2:24" ht="11.25" customHeight="1" x14ac:dyDescent="0.2">
      <c r="B38" s="4">
        <f>X35+1</f>
        <v>190</v>
      </c>
      <c r="C38" s="3">
        <f>B38+1</f>
        <v>191</v>
      </c>
      <c r="E38" s="4">
        <f>C38+1</f>
        <v>192</v>
      </c>
      <c r="F38" s="3">
        <f>E38+1</f>
        <v>193</v>
      </c>
      <c r="H38" s="4">
        <f>F38+1</f>
        <v>194</v>
      </c>
      <c r="I38" s="3">
        <f>H38+1</f>
        <v>195</v>
      </c>
      <c r="K38" s="4">
        <f>I38+1</f>
        <v>196</v>
      </c>
      <c r="L38" s="3">
        <f>K38+1</f>
        <v>197</v>
      </c>
      <c r="N38" s="4">
        <f>L38+1</f>
        <v>198</v>
      </c>
      <c r="O38" s="3">
        <f>N38+1</f>
        <v>199</v>
      </c>
      <c r="Q38" s="4">
        <f>O38+1</f>
        <v>200</v>
      </c>
      <c r="R38" s="3">
        <f>Q38+1</f>
        <v>201</v>
      </c>
      <c r="T38" s="4">
        <f>R38+1</f>
        <v>202</v>
      </c>
      <c r="U38" s="3">
        <f>T38+1</f>
        <v>203</v>
      </c>
      <c r="W38" s="4">
        <f>U38+1</f>
        <v>204</v>
      </c>
      <c r="X38" s="3">
        <f>W38+1</f>
        <v>205</v>
      </c>
    </row>
    <row r="39" spans="2:24" ht="52.5" customHeight="1" x14ac:dyDescent="0.2">
      <c r="B39" s="2" t="str">
        <f>IF(ISERROR(VLOOKUP(B38,集計_頁単位!$A:$B,2,FALSE)),"",VLOOKUP(B38,集計_頁単位!$A:$B,2,FALSE))</f>
        <v/>
      </c>
      <c r="C39" s="2" t="str">
        <f>IF(ISERROR(VLOOKUP(C38,集計_頁単位!$A:$B,2,FALSE)),"",VLOOKUP(C38,集計_頁単位!$A:$B,2,FALSE))</f>
        <v/>
      </c>
      <c r="E39" s="2" t="str">
        <f>IF(ISERROR(VLOOKUP(E38,集計_頁単位!$A:$B,2,FALSE)),"",VLOOKUP(E38,集計_頁単位!$A:$B,2,FALSE))</f>
        <v/>
      </c>
      <c r="F39" s="2" t="str">
        <f>IF(ISERROR(VLOOKUP(F38,集計_頁単位!$A:$B,2,FALSE)),"",VLOOKUP(F38,集計_頁単位!$A:$B,2,FALSE))</f>
        <v/>
      </c>
      <c r="H39" s="2" t="str">
        <f>IF(ISERROR(VLOOKUP(H38,集計_頁単位!$A:$B,2,FALSE)),"",VLOOKUP(H38,集計_頁単位!$A:$B,2,FALSE))</f>
        <v/>
      </c>
      <c r="I39" s="2" t="str">
        <f>IF(ISERROR(VLOOKUP(I38,集計_頁単位!$A:$B,2,FALSE)),"",VLOOKUP(I38,集計_頁単位!$A:$B,2,FALSE))</f>
        <v/>
      </c>
      <c r="K39" s="2" t="str">
        <f>IF(ISERROR(VLOOKUP(K38,集計_頁単位!$A:$B,2,FALSE)),"",VLOOKUP(K38,集計_頁単位!$A:$B,2,FALSE))</f>
        <v/>
      </c>
      <c r="L39" s="2" t="str">
        <f>IF(ISERROR(VLOOKUP(L38,集計_頁単位!$A:$B,2,FALSE)),"",VLOOKUP(L38,集計_頁単位!$A:$B,2,FALSE))</f>
        <v/>
      </c>
      <c r="N39" s="2" t="str">
        <f>IF(ISERROR(VLOOKUP(N38,集計_頁単位!$A:$B,2,FALSE)),"",VLOOKUP(N38,集計_頁単位!$A:$B,2,FALSE))</f>
        <v/>
      </c>
      <c r="O39" s="2" t="str">
        <f>IF(ISERROR(VLOOKUP(O38,集計_頁単位!$A:$B,2,FALSE)),"",VLOOKUP(O38,集計_頁単位!$A:$B,2,FALSE))</f>
        <v/>
      </c>
      <c r="Q39" s="2" t="str">
        <f>IF(ISERROR(VLOOKUP(Q38,集計_頁単位!$A:$B,2,FALSE)),"",VLOOKUP(Q38,集計_頁単位!$A:$B,2,FALSE))</f>
        <v/>
      </c>
      <c r="R39" s="2" t="str">
        <f>IF(ISERROR(VLOOKUP(R38,集計_頁単位!$A:$B,2,FALSE)),"",VLOOKUP(R38,集計_頁単位!$A:$B,2,FALSE))</f>
        <v/>
      </c>
      <c r="T39" s="2" t="str">
        <f>IF(ISERROR(VLOOKUP(T38,集計_頁単位!$A:$B,2,FALSE)),"",VLOOKUP(T38,集計_頁単位!$A:$B,2,FALSE))</f>
        <v/>
      </c>
      <c r="U39" s="2" t="str">
        <f>IF(ISERROR(VLOOKUP(U38,集計_頁単位!$A:$B,2,FALSE)),"",VLOOKUP(U38,集計_頁単位!$A:$B,2,FALSE))</f>
        <v/>
      </c>
      <c r="W39" s="2" t="str">
        <f>IF(ISERROR(VLOOKUP(W38,集計_頁単位!$A:$B,2,FALSE)),"",VLOOKUP(W38,集計_頁単位!$A:$B,2,FALSE))</f>
        <v/>
      </c>
      <c r="X39" s="2" t="str">
        <f>IF(ISERROR(VLOOKUP(X38,集計_頁単位!$A:$B,2,FALSE)),"",VLOOKUP(X38,集計_頁単位!$A:$B,2,FALSE))</f>
        <v/>
      </c>
    </row>
    <row r="41" spans="2:24" ht="11.25" customHeight="1" x14ac:dyDescent="0.2">
      <c r="B41" s="4">
        <f>X38+1</f>
        <v>206</v>
      </c>
      <c r="C41" s="3">
        <f>B41+1</f>
        <v>207</v>
      </c>
      <c r="E41" s="4">
        <f>C41+1</f>
        <v>208</v>
      </c>
      <c r="F41" s="3">
        <f>E41+1</f>
        <v>209</v>
      </c>
      <c r="H41" s="4">
        <f>F41+1</f>
        <v>210</v>
      </c>
      <c r="I41" s="3">
        <f>H41+1</f>
        <v>211</v>
      </c>
      <c r="K41" s="4">
        <f>I41+1</f>
        <v>212</v>
      </c>
      <c r="L41" s="3">
        <f>K41+1</f>
        <v>213</v>
      </c>
      <c r="N41" s="4">
        <f>L41+1</f>
        <v>214</v>
      </c>
      <c r="O41" s="3">
        <f>N41+1</f>
        <v>215</v>
      </c>
      <c r="Q41" s="4">
        <f>O41+1</f>
        <v>216</v>
      </c>
      <c r="R41" s="3">
        <f>Q41+1</f>
        <v>217</v>
      </c>
      <c r="T41" s="4">
        <f>R41+1</f>
        <v>218</v>
      </c>
      <c r="U41" s="3">
        <f>T41+1</f>
        <v>219</v>
      </c>
      <c r="W41" s="4">
        <f>U41+1</f>
        <v>220</v>
      </c>
      <c r="X41" s="3">
        <f>W41+1</f>
        <v>221</v>
      </c>
    </row>
    <row r="42" spans="2:24" ht="52.5" customHeight="1" x14ac:dyDescent="0.2">
      <c r="B42" s="2" t="str">
        <f>IF(ISERROR(VLOOKUP(B41,集計_頁単位!$A:$B,2,FALSE)),"",VLOOKUP(B41,集計_頁単位!$A:$B,2,FALSE))</f>
        <v/>
      </c>
      <c r="C42" s="2" t="str">
        <f>IF(ISERROR(VLOOKUP(C41,集計_頁単位!$A:$B,2,FALSE)),"",VLOOKUP(C41,集計_頁単位!$A:$B,2,FALSE))</f>
        <v/>
      </c>
      <c r="E42" s="2" t="str">
        <f>IF(ISERROR(VLOOKUP(E41,集計_頁単位!$A:$B,2,FALSE)),"",VLOOKUP(E41,集計_頁単位!$A:$B,2,FALSE))</f>
        <v/>
      </c>
      <c r="F42" s="2" t="str">
        <f>IF(ISERROR(VLOOKUP(F41,集計_頁単位!$A:$B,2,FALSE)),"",VLOOKUP(F41,集計_頁単位!$A:$B,2,FALSE))</f>
        <v/>
      </c>
      <c r="H42" s="2" t="str">
        <f>IF(ISERROR(VLOOKUP(H41,集計_頁単位!$A:$B,2,FALSE)),"",VLOOKUP(H41,集計_頁単位!$A:$B,2,FALSE))</f>
        <v/>
      </c>
      <c r="I42" s="2" t="str">
        <f>IF(ISERROR(VLOOKUP(I41,集計_頁単位!$A:$B,2,FALSE)),"",VLOOKUP(I41,集計_頁単位!$A:$B,2,FALSE))</f>
        <v/>
      </c>
      <c r="K42" s="2" t="str">
        <f>IF(ISERROR(VLOOKUP(K41,集計_頁単位!$A:$B,2,FALSE)),"",VLOOKUP(K41,集計_頁単位!$A:$B,2,FALSE))</f>
        <v/>
      </c>
      <c r="L42" s="2" t="str">
        <f>IF(ISERROR(VLOOKUP(L41,集計_頁単位!$A:$B,2,FALSE)),"",VLOOKUP(L41,集計_頁単位!$A:$B,2,FALSE))</f>
        <v/>
      </c>
      <c r="N42" s="2" t="str">
        <f>IF(ISERROR(VLOOKUP(N41,集計_頁単位!$A:$B,2,FALSE)),"",VLOOKUP(N41,集計_頁単位!$A:$B,2,FALSE))</f>
        <v/>
      </c>
      <c r="O42" s="2" t="str">
        <f>IF(ISERROR(VLOOKUP(O41,集計_頁単位!$A:$B,2,FALSE)),"",VLOOKUP(O41,集計_頁単位!$A:$B,2,FALSE))</f>
        <v/>
      </c>
      <c r="Q42" s="2" t="str">
        <f>IF(ISERROR(VLOOKUP(Q41,集計_頁単位!$A:$B,2,FALSE)),"",VLOOKUP(Q41,集計_頁単位!$A:$B,2,FALSE))</f>
        <v/>
      </c>
      <c r="R42" s="2" t="str">
        <f>IF(ISERROR(VLOOKUP(R41,集計_頁単位!$A:$B,2,FALSE)),"",VLOOKUP(R41,集計_頁単位!$A:$B,2,FALSE))</f>
        <v/>
      </c>
      <c r="T42" s="2" t="str">
        <f>IF(ISERROR(VLOOKUP(T41,集計_頁単位!$A:$B,2,FALSE)),"",VLOOKUP(T41,集計_頁単位!$A:$B,2,FALSE))</f>
        <v/>
      </c>
      <c r="U42" s="2" t="str">
        <f>IF(ISERROR(VLOOKUP(U41,集計_頁単位!$A:$B,2,FALSE)),"",VLOOKUP(U41,集計_頁単位!$A:$B,2,FALSE))</f>
        <v/>
      </c>
      <c r="W42" s="2" t="str">
        <f>IF(ISERROR(VLOOKUP(W41,集計_頁単位!$A:$B,2,FALSE)),"",VLOOKUP(W41,集計_頁単位!$A:$B,2,FALSE))</f>
        <v/>
      </c>
      <c r="X42" s="2" t="str">
        <f>IF(ISERROR(VLOOKUP(X41,集計_頁単位!$A:$B,2,FALSE)),"",VLOOKUP(X41,集計_頁単位!$A:$B,2,FALSE))</f>
        <v/>
      </c>
    </row>
    <row r="44" spans="2:24" ht="11.25" customHeight="1" x14ac:dyDescent="0.2">
      <c r="B44" s="4">
        <f>X41+1</f>
        <v>222</v>
      </c>
      <c r="C44" s="3">
        <f>B44+1</f>
        <v>223</v>
      </c>
      <c r="E44" s="4">
        <f>C44+1</f>
        <v>224</v>
      </c>
      <c r="F44" s="3">
        <f>E44+1</f>
        <v>225</v>
      </c>
      <c r="H44" s="4">
        <f>F44+1</f>
        <v>226</v>
      </c>
      <c r="I44" s="3">
        <f>H44+1</f>
        <v>227</v>
      </c>
      <c r="K44" s="4">
        <f>I44+1</f>
        <v>228</v>
      </c>
      <c r="L44" s="3">
        <f>K44+1</f>
        <v>229</v>
      </c>
      <c r="N44" s="4">
        <f>L44+1</f>
        <v>230</v>
      </c>
      <c r="O44" s="3">
        <f>N44+1</f>
        <v>231</v>
      </c>
      <c r="Q44" s="4">
        <f>O44+1</f>
        <v>232</v>
      </c>
      <c r="R44" s="3">
        <f>Q44+1</f>
        <v>233</v>
      </c>
      <c r="T44" s="4">
        <f>R44+1</f>
        <v>234</v>
      </c>
      <c r="U44" s="3">
        <f>T44+1</f>
        <v>235</v>
      </c>
      <c r="W44" s="4">
        <f>U44+1</f>
        <v>236</v>
      </c>
      <c r="X44" s="3">
        <f>W44+1</f>
        <v>237</v>
      </c>
    </row>
    <row r="45" spans="2:24" ht="52.5" customHeight="1" x14ac:dyDescent="0.2">
      <c r="B45" s="2" t="str">
        <f>IF(ISERROR(VLOOKUP(B44,集計_頁単位!$A:$B,2,FALSE)),"",VLOOKUP(B44,集計_頁単位!$A:$B,2,FALSE))</f>
        <v/>
      </c>
      <c r="C45" s="2" t="str">
        <f>IF(ISERROR(VLOOKUP(C44,集計_頁単位!$A:$B,2,FALSE)),"",VLOOKUP(C44,集計_頁単位!$A:$B,2,FALSE))</f>
        <v/>
      </c>
      <c r="E45" s="2" t="str">
        <f>IF(ISERROR(VLOOKUP(E44,集計_頁単位!$A:$B,2,FALSE)),"",VLOOKUP(E44,集計_頁単位!$A:$B,2,FALSE))</f>
        <v/>
      </c>
      <c r="F45" s="2" t="str">
        <f>IF(ISERROR(VLOOKUP(F44,集計_頁単位!$A:$B,2,FALSE)),"",VLOOKUP(F44,集計_頁単位!$A:$B,2,FALSE))</f>
        <v/>
      </c>
      <c r="H45" s="2" t="str">
        <f>IF(ISERROR(VLOOKUP(H44,集計_頁単位!$A:$B,2,FALSE)),"",VLOOKUP(H44,集計_頁単位!$A:$B,2,FALSE))</f>
        <v/>
      </c>
      <c r="I45" s="2" t="str">
        <f>IF(ISERROR(VLOOKUP(I44,集計_頁単位!$A:$B,2,FALSE)),"",VLOOKUP(I44,集計_頁単位!$A:$B,2,FALSE))</f>
        <v/>
      </c>
      <c r="K45" s="2" t="str">
        <f>IF(ISERROR(VLOOKUP(K44,集計_頁単位!$A:$B,2,FALSE)),"",VLOOKUP(K44,集計_頁単位!$A:$B,2,FALSE))</f>
        <v/>
      </c>
      <c r="L45" s="2" t="str">
        <f>IF(ISERROR(VLOOKUP(L44,集計_頁単位!$A:$B,2,FALSE)),"",VLOOKUP(L44,集計_頁単位!$A:$B,2,FALSE))</f>
        <v/>
      </c>
      <c r="N45" s="2" t="str">
        <f>IF(ISERROR(VLOOKUP(N44,集計_頁単位!$A:$B,2,FALSE)),"",VLOOKUP(N44,集計_頁単位!$A:$B,2,FALSE))</f>
        <v/>
      </c>
      <c r="O45" s="2" t="str">
        <f>IF(ISERROR(VLOOKUP(O44,集計_頁単位!$A:$B,2,FALSE)),"",VLOOKUP(O44,集計_頁単位!$A:$B,2,FALSE))</f>
        <v/>
      </c>
      <c r="Q45" s="2" t="str">
        <f>IF(ISERROR(VLOOKUP(Q44,集計_頁単位!$A:$B,2,FALSE)),"",VLOOKUP(Q44,集計_頁単位!$A:$B,2,FALSE))</f>
        <v/>
      </c>
      <c r="R45" s="2" t="str">
        <f>IF(ISERROR(VLOOKUP(R44,集計_頁単位!$A:$B,2,FALSE)),"",VLOOKUP(R44,集計_頁単位!$A:$B,2,FALSE))</f>
        <v/>
      </c>
      <c r="T45" s="2" t="str">
        <f>IF(ISERROR(VLOOKUP(T44,集計_頁単位!$A:$B,2,FALSE)),"",VLOOKUP(T44,集計_頁単位!$A:$B,2,FALSE))</f>
        <v/>
      </c>
      <c r="U45" s="2" t="str">
        <f>IF(ISERROR(VLOOKUP(U44,集計_頁単位!$A:$B,2,FALSE)),"",VLOOKUP(U44,集計_頁単位!$A:$B,2,FALSE))</f>
        <v/>
      </c>
      <c r="W45" s="2" t="str">
        <f>IF(ISERROR(VLOOKUP(W44,集計_頁単位!$A:$B,2,FALSE)),"",VLOOKUP(W44,集計_頁単位!$A:$B,2,FALSE))</f>
        <v/>
      </c>
      <c r="X45" s="2" t="str">
        <f>IF(ISERROR(VLOOKUP(X44,集計_頁単位!$A:$B,2,FALSE)),"",VLOOKUP(X44,集計_頁単位!$A:$B,2,FALSE))</f>
        <v/>
      </c>
    </row>
    <row r="47" spans="2:24" ht="11.25" customHeight="1" x14ac:dyDescent="0.2">
      <c r="B47" s="4">
        <f>X44+1</f>
        <v>238</v>
      </c>
      <c r="C47" s="3">
        <f>B47+1</f>
        <v>239</v>
      </c>
      <c r="E47" s="4">
        <f>C47+1</f>
        <v>240</v>
      </c>
      <c r="F47" s="3">
        <f>E47+1</f>
        <v>241</v>
      </c>
      <c r="H47" s="4">
        <f>F47+1</f>
        <v>242</v>
      </c>
      <c r="I47" s="3">
        <f>H47+1</f>
        <v>243</v>
      </c>
      <c r="K47" s="4">
        <f>I47+1</f>
        <v>244</v>
      </c>
      <c r="L47" s="3">
        <f>K47+1</f>
        <v>245</v>
      </c>
      <c r="N47" s="4">
        <f>L47+1</f>
        <v>246</v>
      </c>
      <c r="O47" s="3">
        <f>N47+1</f>
        <v>247</v>
      </c>
      <c r="Q47" s="4">
        <f>O47+1</f>
        <v>248</v>
      </c>
      <c r="R47" s="3">
        <f>Q47+1</f>
        <v>249</v>
      </c>
      <c r="T47" s="4">
        <f>R47+1</f>
        <v>250</v>
      </c>
      <c r="U47" s="3">
        <f>T47+1</f>
        <v>251</v>
      </c>
      <c r="W47" s="4">
        <f>U47+1</f>
        <v>252</v>
      </c>
      <c r="X47" s="3">
        <f>W47+1</f>
        <v>253</v>
      </c>
    </row>
    <row r="48" spans="2:24" ht="52.5" customHeight="1" x14ac:dyDescent="0.2">
      <c r="B48" s="2" t="str">
        <f>IF(ISERROR(VLOOKUP(B47,集計_頁単位!$A:$B,2,FALSE)),"",VLOOKUP(B47,集計_頁単位!$A:$B,2,FALSE))</f>
        <v/>
      </c>
      <c r="C48" s="2" t="str">
        <f>IF(ISERROR(VLOOKUP(C47,集計_頁単位!$A:$B,2,FALSE)),"",VLOOKUP(C47,集計_頁単位!$A:$B,2,FALSE))</f>
        <v/>
      </c>
      <c r="E48" s="2" t="str">
        <f>IF(ISERROR(VLOOKUP(E47,集計_頁単位!$A:$B,2,FALSE)),"",VLOOKUP(E47,集計_頁単位!$A:$B,2,FALSE))</f>
        <v/>
      </c>
      <c r="F48" s="2" t="str">
        <f>IF(ISERROR(VLOOKUP(F47,集計_頁単位!$A:$B,2,FALSE)),"",VLOOKUP(F47,集計_頁単位!$A:$B,2,FALSE))</f>
        <v/>
      </c>
      <c r="H48" s="2" t="str">
        <f>IF(ISERROR(VLOOKUP(H47,集計_頁単位!$A:$B,2,FALSE)),"",VLOOKUP(H47,集計_頁単位!$A:$B,2,FALSE))</f>
        <v/>
      </c>
      <c r="I48" s="2" t="str">
        <f>IF(ISERROR(VLOOKUP(I47,集計_頁単位!$A:$B,2,FALSE)),"",VLOOKUP(I47,集計_頁単位!$A:$B,2,FALSE))</f>
        <v/>
      </c>
      <c r="K48" s="2" t="str">
        <f>IF(ISERROR(VLOOKUP(K47,集計_頁単位!$A:$B,2,FALSE)),"",VLOOKUP(K47,集計_頁単位!$A:$B,2,FALSE))</f>
        <v/>
      </c>
      <c r="L48" s="2" t="str">
        <f>IF(ISERROR(VLOOKUP(L47,集計_頁単位!$A:$B,2,FALSE)),"",VLOOKUP(L47,集計_頁単位!$A:$B,2,FALSE))</f>
        <v/>
      </c>
      <c r="N48" s="2" t="str">
        <f>IF(ISERROR(VLOOKUP(N47,集計_頁単位!$A:$B,2,FALSE)),"",VLOOKUP(N47,集計_頁単位!$A:$B,2,FALSE))</f>
        <v/>
      </c>
      <c r="O48" s="2" t="str">
        <f>IF(ISERROR(VLOOKUP(O47,集計_頁単位!$A:$B,2,FALSE)),"",VLOOKUP(O47,集計_頁単位!$A:$B,2,FALSE))</f>
        <v/>
      </c>
      <c r="Q48" s="2" t="str">
        <f>IF(ISERROR(VLOOKUP(Q47,集計_頁単位!$A:$B,2,FALSE)),"",VLOOKUP(Q47,集計_頁単位!$A:$B,2,FALSE))</f>
        <v/>
      </c>
      <c r="R48" s="2" t="str">
        <f>IF(ISERROR(VLOOKUP(R47,集計_頁単位!$A:$B,2,FALSE)),"",VLOOKUP(R47,集計_頁単位!$A:$B,2,FALSE))</f>
        <v/>
      </c>
      <c r="T48" s="2" t="str">
        <f>IF(ISERROR(VLOOKUP(T47,集計_頁単位!$A:$B,2,FALSE)),"",VLOOKUP(T47,集計_頁単位!$A:$B,2,FALSE))</f>
        <v/>
      </c>
      <c r="U48" s="2" t="str">
        <f>IF(ISERROR(VLOOKUP(U47,集計_頁単位!$A:$B,2,FALSE)),"",VLOOKUP(U47,集計_頁単位!$A:$B,2,FALSE))</f>
        <v/>
      </c>
      <c r="W48" s="2" t="str">
        <f>IF(ISERROR(VLOOKUP(W47,集計_頁単位!$A:$B,2,FALSE)),"",VLOOKUP(W47,集計_頁単位!$A:$B,2,FALSE))</f>
        <v/>
      </c>
      <c r="X48" s="2" t="str">
        <f>IF(ISERROR(VLOOKUP(X47,集計_頁単位!$A:$B,2,FALSE)),"",VLOOKUP(X47,集計_頁単位!$A:$B,2,FALSE))</f>
        <v/>
      </c>
    </row>
    <row r="50" spans="2:24" ht="11.25" customHeight="1" x14ac:dyDescent="0.2">
      <c r="B50" s="4">
        <f>X47+1</f>
        <v>254</v>
      </c>
      <c r="C50" s="3">
        <f>B50+1</f>
        <v>255</v>
      </c>
      <c r="E50" s="4">
        <f>C50+1</f>
        <v>256</v>
      </c>
      <c r="F50" s="3">
        <f>E50+1</f>
        <v>257</v>
      </c>
      <c r="H50" s="4">
        <f>F50+1</f>
        <v>258</v>
      </c>
      <c r="I50" s="3">
        <f>H50+1</f>
        <v>259</v>
      </c>
      <c r="K50" s="4">
        <f>I50+1</f>
        <v>260</v>
      </c>
      <c r="L50" s="3">
        <f>K50+1</f>
        <v>261</v>
      </c>
      <c r="N50" s="4">
        <f>L50+1</f>
        <v>262</v>
      </c>
      <c r="O50" s="3">
        <f>N50+1</f>
        <v>263</v>
      </c>
      <c r="Q50" s="4">
        <f>O50+1</f>
        <v>264</v>
      </c>
      <c r="R50" s="3">
        <f>Q50+1</f>
        <v>265</v>
      </c>
      <c r="T50" s="4">
        <f>R50+1</f>
        <v>266</v>
      </c>
      <c r="U50" s="3">
        <f>T50+1</f>
        <v>267</v>
      </c>
      <c r="W50" s="4">
        <f>U50+1</f>
        <v>268</v>
      </c>
      <c r="X50" s="3">
        <f>W50+1</f>
        <v>269</v>
      </c>
    </row>
    <row r="51" spans="2:24" ht="52.5" customHeight="1" x14ac:dyDescent="0.2">
      <c r="B51" s="2" t="str">
        <f>IF(ISERROR(VLOOKUP(B50,集計_頁単位!$A:$B,2,FALSE)),"",VLOOKUP(B50,集計_頁単位!$A:$B,2,FALSE))</f>
        <v/>
      </c>
      <c r="C51" s="2" t="str">
        <f>IF(ISERROR(VLOOKUP(C50,集計_頁単位!$A:$B,2,FALSE)),"",VLOOKUP(C50,集計_頁単位!$A:$B,2,FALSE))</f>
        <v/>
      </c>
      <c r="E51" s="2" t="str">
        <f>IF(ISERROR(VLOOKUP(E50,集計_頁単位!$A:$B,2,FALSE)),"",VLOOKUP(E50,集計_頁単位!$A:$B,2,FALSE))</f>
        <v/>
      </c>
      <c r="F51" s="2" t="str">
        <f>IF(ISERROR(VLOOKUP(F50,集計_頁単位!$A:$B,2,FALSE)),"",VLOOKUP(F50,集計_頁単位!$A:$B,2,FALSE))</f>
        <v/>
      </c>
      <c r="H51" s="2" t="str">
        <f>IF(ISERROR(VLOOKUP(H50,集計_頁単位!$A:$B,2,FALSE)),"",VLOOKUP(H50,集計_頁単位!$A:$B,2,FALSE))</f>
        <v/>
      </c>
      <c r="I51" s="2" t="str">
        <f>IF(ISERROR(VLOOKUP(I50,集計_頁単位!$A:$B,2,FALSE)),"",VLOOKUP(I50,集計_頁単位!$A:$B,2,FALSE))</f>
        <v/>
      </c>
      <c r="K51" s="2" t="str">
        <f>IF(ISERROR(VLOOKUP(K50,集計_頁単位!$A:$B,2,FALSE)),"",VLOOKUP(K50,集計_頁単位!$A:$B,2,FALSE))</f>
        <v/>
      </c>
      <c r="L51" s="2" t="str">
        <f>IF(ISERROR(VLOOKUP(L50,集計_頁単位!$A:$B,2,FALSE)),"",VLOOKUP(L50,集計_頁単位!$A:$B,2,FALSE))</f>
        <v/>
      </c>
      <c r="N51" s="2" t="str">
        <f>IF(ISERROR(VLOOKUP(N50,集計_頁単位!$A:$B,2,FALSE)),"",VLOOKUP(N50,集計_頁単位!$A:$B,2,FALSE))</f>
        <v/>
      </c>
      <c r="O51" s="2" t="str">
        <f>IF(ISERROR(VLOOKUP(O50,集計_頁単位!$A:$B,2,FALSE)),"",VLOOKUP(O50,集計_頁単位!$A:$B,2,FALSE))</f>
        <v/>
      </c>
      <c r="Q51" s="2" t="str">
        <f>IF(ISERROR(VLOOKUP(Q50,集計_頁単位!$A:$B,2,FALSE)),"",VLOOKUP(Q50,集計_頁単位!$A:$B,2,FALSE))</f>
        <v/>
      </c>
      <c r="R51" s="2" t="str">
        <f>IF(ISERROR(VLOOKUP(R50,集計_頁単位!$A:$B,2,FALSE)),"",VLOOKUP(R50,集計_頁単位!$A:$B,2,FALSE))</f>
        <v/>
      </c>
      <c r="T51" s="2" t="str">
        <f>IF(ISERROR(VLOOKUP(T50,集計_頁単位!$A:$B,2,FALSE)),"",VLOOKUP(T50,集計_頁単位!$A:$B,2,FALSE))</f>
        <v/>
      </c>
      <c r="U51" s="2" t="str">
        <f>IF(ISERROR(VLOOKUP(U50,集計_頁単位!$A:$B,2,FALSE)),"",VLOOKUP(U50,集計_頁単位!$A:$B,2,FALSE))</f>
        <v/>
      </c>
      <c r="W51" s="2" t="str">
        <f>IF(ISERROR(VLOOKUP(W50,集計_頁単位!$A:$B,2,FALSE)),"",VLOOKUP(W50,集計_頁単位!$A:$B,2,FALSE))</f>
        <v/>
      </c>
      <c r="X51" s="2" t="str">
        <f>IF(ISERROR(VLOOKUP(X50,集計_頁単位!$A:$B,2,FALSE)),"",VLOOKUP(X50,集計_頁単位!$A:$B,2,FALSE))</f>
        <v/>
      </c>
    </row>
    <row r="53" spans="2:24" ht="11.25" customHeight="1" x14ac:dyDescent="0.2">
      <c r="B53" s="4">
        <f>X50+1</f>
        <v>270</v>
      </c>
      <c r="C53" s="3">
        <f>B53+1</f>
        <v>271</v>
      </c>
      <c r="E53" s="4">
        <f>C53+1</f>
        <v>272</v>
      </c>
      <c r="F53" s="3">
        <f>E53+1</f>
        <v>273</v>
      </c>
      <c r="H53" s="4">
        <f>F53+1</f>
        <v>274</v>
      </c>
      <c r="I53" s="3">
        <f>H53+1</f>
        <v>275</v>
      </c>
      <c r="K53" s="4">
        <f>I53+1</f>
        <v>276</v>
      </c>
      <c r="L53" s="3">
        <f>K53+1</f>
        <v>277</v>
      </c>
      <c r="N53" s="4">
        <f>L53+1</f>
        <v>278</v>
      </c>
      <c r="O53" s="3">
        <f>N53+1</f>
        <v>279</v>
      </c>
      <c r="Q53" s="4">
        <f>O53+1</f>
        <v>280</v>
      </c>
      <c r="R53" s="3">
        <f>Q53+1</f>
        <v>281</v>
      </c>
      <c r="T53" s="4">
        <f>R53+1</f>
        <v>282</v>
      </c>
      <c r="U53" s="3">
        <f>T53+1</f>
        <v>283</v>
      </c>
      <c r="W53" s="4">
        <f>U53+1</f>
        <v>284</v>
      </c>
      <c r="X53" s="3">
        <f>W53+1</f>
        <v>285</v>
      </c>
    </row>
    <row r="54" spans="2:24" ht="52.5" customHeight="1" x14ac:dyDescent="0.2">
      <c r="B54" s="2" t="str">
        <f>IF(ISERROR(VLOOKUP(B53,集計_頁単位!$A:$B,2,FALSE)),"",VLOOKUP(B53,集計_頁単位!$A:$B,2,FALSE))</f>
        <v/>
      </c>
      <c r="C54" s="2" t="str">
        <f>IF(ISERROR(VLOOKUP(C53,集計_頁単位!$A:$B,2,FALSE)),"",VLOOKUP(C53,集計_頁単位!$A:$B,2,FALSE))</f>
        <v/>
      </c>
      <c r="E54" s="2" t="str">
        <f>IF(ISERROR(VLOOKUP(E53,集計_頁単位!$A:$B,2,FALSE)),"",VLOOKUP(E53,集計_頁単位!$A:$B,2,FALSE))</f>
        <v/>
      </c>
      <c r="F54" s="2" t="str">
        <f>IF(ISERROR(VLOOKUP(F53,集計_頁単位!$A:$B,2,FALSE)),"",VLOOKUP(F53,集計_頁単位!$A:$B,2,FALSE))</f>
        <v/>
      </c>
      <c r="H54" s="2" t="str">
        <f>IF(ISERROR(VLOOKUP(H53,集計_頁単位!$A:$B,2,FALSE)),"",VLOOKUP(H53,集計_頁単位!$A:$B,2,FALSE))</f>
        <v/>
      </c>
      <c r="I54" s="2" t="str">
        <f>IF(ISERROR(VLOOKUP(I53,集計_頁単位!$A:$B,2,FALSE)),"",VLOOKUP(I53,集計_頁単位!$A:$B,2,FALSE))</f>
        <v/>
      </c>
      <c r="K54" s="2" t="str">
        <f>IF(ISERROR(VLOOKUP(K53,集計_頁単位!$A:$B,2,FALSE)),"",VLOOKUP(K53,集計_頁単位!$A:$B,2,FALSE))</f>
        <v/>
      </c>
      <c r="L54" s="2" t="str">
        <f>IF(ISERROR(VLOOKUP(L53,集計_頁単位!$A:$B,2,FALSE)),"",VLOOKUP(L53,集計_頁単位!$A:$B,2,FALSE))</f>
        <v/>
      </c>
      <c r="N54" s="2" t="str">
        <f>IF(ISERROR(VLOOKUP(N53,集計_頁単位!$A:$B,2,FALSE)),"",VLOOKUP(N53,集計_頁単位!$A:$B,2,FALSE))</f>
        <v/>
      </c>
      <c r="O54" s="2" t="str">
        <f>IF(ISERROR(VLOOKUP(O53,集計_頁単位!$A:$B,2,FALSE)),"",VLOOKUP(O53,集計_頁単位!$A:$B,2,FALSE))</f>
        <v/>
      </c>
      <c r="Q54" s="2" t="str">
        <f>IF(ISERROR(VLOOKUP(Q53,集計_頁単位!$A:$B,2,FALSE)),"",VLOOKUP(Q53,集計_頁単位!$A:$B,2,FALSE))</f>
        <v/>
      </c>
      <c r="R54" s="2" t="str">
        <f>IF(ISERROR(VLOOKUP(R53,集計_頁単位!$A:$B,2,FALSE)),"",VLOOKUP(R53,集計_頁単位!$A:$B,2,FALSE))</f>
        <v/>
      </c>
      <c r="T54" s="2" t="str">
        <f>IF(ISERROR(VLOOKUP(T53,集計_頁単位!$A:$B,2,FALSE)),"",VLOOKUP(T53,集計_頁単位!$A:$B,2,FALSE))</f>
        <v/>
      </c>
      <c r="U54" s="2" t="str">
        <f>IF(ISERROR(VLOOKUP(U53,集計_頁単位!$A:$B,2,FALSE)),"",VLOOKUP(U53,集計_頁単位!$A:$B,2,FALSE))</f>
        <v/>
      </c>
      <c r="W54" s="2" t="str">
        <f>IF(ISERROR(VLOOKUP(W53,集計_頁単位!$A:$B,2,FALSE)),"",VLOOKUP(W53,集計_頁単位!$A:$B,2,FALSE))</f>
        <v/>
      </c>
      <c r="X54" s="2" t="str">
        <f>IF(ISERROR(VLOOKUP(X53,集計_頁単位!$A:$B,2,FALSE)),"",VLOOKUP(X53,集計_頁単位!$A:$B,2,FALSE))</f>
        <v/>
      </c>
    </row>
    <row r="56" spans="2:24" ht="11.25" customHeight="1" x14ac:dyDescent="0.2">
      <c r="B56" s="4">
        <f>X53+1</f>
        <v>286</v>
      </c>
      <c r="C56" s="3">
        <f>B56+1</f>
        <v>287</v>
      </c>
      <c r="E56" s="4">
        <f>C56+1</f>
        <v>288</v>
      </c>
      <c r="F56" s="3">
        <f>E56+1</f>
        <v>289</v>
      </c>
      <c r="H56" s="4">
        <f>F56+1</f>
        <v>290</v>
      </c>
      <c r="I56" s="3">
        <f>H56+1</f>
        <v>291</v>
      </c>
      <c r="K56" s="4">
        <f>I56+1</f>
        <v>292</v>
      </c>
      <c r="L56" s="3">
        <f>K56+1</f>
        <v>293</v>
      </c>
      <c r="N56" s="4">
        <f>L56+1</f>
        <v>294</v>
      </c>
      <c r="O56" s="3">
        <f>N56+1</f>
        <v>295</v>
      </c>
      <c r="Q56" s="4">
        <f>O56+1</f>
        <v>296</v>
      </c>
      <c r="R56" s="3">
        <f>Q56+1</f>
        <v>297</v>
      </c>
      <c r="T56" s="4">
        <f>R56+1</f>
        <v>298</v>
      </c>
      <c r="U56" s="5" t="s">
        <v>1</v>
      </c>
      <c r="W56" s="5" t="s">
        <v>0</v>
      </c>
      <c r="X56" s="5"/>
    </row>
    <row r="57" spans="2:24" ht="52.5" customHeight="1" x14ac:dyDescent="0.2">
      <c r="B57" s="2" t="str">
        <f>IF(ISERROR(VLOOKUP(B56,集計_頁単位!$A:$B,2,FALSE)),"",VLOOKUP(B56,集計_頁単位!$A:$B,2,FALSE))</f>
        <v/>
      </c>
      <c r="C57" s="2" t="str">
        <f>IF(ISERROR(VLOOKUP(C56,集計_頁単位!$A:$B,2,FALSE)),"",VLOOKUP(C56,集計_頁単位!$A:$B,2,FALSE))</f>
        <v/>
      </c>
      <c r="E57" s="2" t="str">
        <f>IF(ISERROR(VLOOKUP(E56,集計_頁単位!$A:$B,2,FALSE)),"",VLOOKUP(E56,集計_頁単位!$A:$B,2,FALSE))</f>
        <v/>
      </c>
      <c r="F57" s="2" t="str">
        <f>IF(ISERROR(VLOOKUP(F56,集計_頁単位!$A:$B,2,FALSE)),"",VLOOKUP(F56,集計_頁単位!$A:$B,2,FALSE))</f>
        <v/>
      </c>
      <c r="H57" s="2" t="str">
        <f>IF(ISERROR(VLOOKUP(H56,集計_頁単位!$A:$B,2,FALSE)),"",VLOOKUP(H56,集計_頁単位!$A:$B,2,FALSE))</f>
        <v/>
      </c>
      <c r="I57" s="2" t="str">
        <f>IF(ISERROR(VLOOKUP(I56,集計_頁単位!$A:$B,2,FALSE)),"",VLOOKUP(I56,集計_頁単位!$A:$B,2,FALSE))</f>
        <v/>
      </c>
      <c r="K57" s="2" t="str">
        <f>IF(ISERROR(VLOOKUP(K56,集計_頁単位!$A:$B,2,FALSE)),"",VLOOKUP(K56,集計_頁単位!$A:$B,2,FALSE))</f>
        <v/>
      </c>
      <c r="L57" s="2" t="str">
        <f>IF(ISERROR(VLOOKUP(L56,集計_頁単位!$A:$B,2,FALSE)),"",VLOOKUP(L56,集計_頁単位!$A:$B,2,FALSE))</f>
        <v/>
      </c>
      <c r="N57" s="2" t="str">
        <f>IF(ISERROR(VLOOKUP(N56,集計_頁単位!$A:$B,2,FALSE)),"",VLOOKUP(N56,集計_頁単位!$A:$B,2,FALSE))</f>
        <v/>
      </c>
      <c r="O57" s="2" t="str">
        <f>IF(ISERROR(VLOOKUP(O56,集計_頁単位!$A:$B,2,FALSE)),"",VLOOKUP(O56,集計_頁単位!$A:$B,2,FALSE))</f>
        <v/>
      </c>
      <c r="Q57" s="2" t="str">
        <f>IF(ISERROR(VLOOKUP(Q56,集計_頁単位!$A:$B,2,FALSE)),"",VLOOKUP(Q56,集計_頁単位!$A:$B,2,FALSE))</f>
        <v/>
      </c>
      <c r="R57" s="2" t="str">
        <f>IF(ISERROR(VLOOKUP(R56,集計_頁単位!$A:$B,2,FALSE)),"",VLOOKUP(R56,集計_頁単位!$A:$B,2,FALSE))</f>
        <v/>
      </c>
      <c r="T57" s="2" t="str">
        <f>IF(ISERROR(VLOOKUP(T56,集計_頁単位!$A:$B,2,FALSE)),"",VLOOKUP(T56,集計_頁単位!$A:$B,2,FALSE))</f>
        <v/>
      </c>
      <c r="U57" s="2" t="str">
        <f>IF(ISERROR(VLOOKUP(U56,集計_頁単位!$A:$B,2,FALSE)),"",VLOOKUP(U56,集計_頁単位!$A:$B,2,FALSE))</f>
        <v/>
      </c>
      <c r="W57" s="2" t="str">
        <f>IF(ISERROR(VLOOKUP(W56,集計_頁単位!$A:$B,2,FALSE)),"",VLOOKUP(W56,集計_頁単位!$A:$B,2,FALSE))</f>
        <v/>
      </c>
      <c r="X57" s="7"/>
    </row>
  </sheetData>
  <phoneticPr fontId="2"/>
  <conditionalFormatting sqref="Q3:R3 N3:O3 K3:L3 H3:I3 E3:F3 B3:C3 T3:U3 W3:X3">
    <cfRule type="expression" dxfId="37" priority="107" stopIfTrue="1">
      <formula>LEFT(B3,3)="[右]"</formula>
    </cfRule>
    <cfRule type="expression" dxfId="36" priority="108" stopIfTrue="1">
      <formula>LEFT(B3,3)="[左]"</formula>
    </cfRule>
  </conditionalFormatting>
  <conditionalFormatting sqref="Q6:R6 N6:O6 K6:L6 H6:I6 E6:F6 B6:C6 T6:U6 W6:X6">
    <cfRule type="expression" dxfId="35" priority="35" stopIfTrue="1">
      <formula>LEFT(B6,3)="[右]"</formula>
    </cfRule>
    <cfRule type="expression" dxfId="34" priority="36" stopIfTrue="1">
      <formula>LEFT(B6,3)="[左]"</formula>
    </cfRule>
  </conditionalFormatting>
  <conditionalFormatting sqref="Q9:R9 N9:O9 K9:L9 H9:I9 E9:F9 B9:C9 T9:U9 W9:X9">
    <cfRule type="expression" dxfId="33" priority="33" stopIfTrue="1">
      <formula>LEFT(B9,3)="[右]"</formula>
    </cfRule>
    <cfRule type="expression" dxfId="32" priority="34" stopIfTrue="1">
      <formula>LEFT(B9,3)="[左]"</formula>
    </cfRule>
  </conditionalFormatting>
  <conditionalFormatting sqref="Q12:R12 N12:O12 K12:L12 H12:I12 E12:F12 B12:C12 T12:U12 W12:X12">
    <cfRule type="expression" dxfId="31" priority="31" stopIfTrue="1">
      <formula>LEFT(B12,3)="[右]"</formula>
    </cfRule>
    <cfRule type="expression" dxfId="30" priority="32" stopIfTrue="1">
      <formula>LEFT(B12,3)="[左]"</formula>
    </cfRule>
  </conditionalFormatting>
  <conditionalFormatting sqref="Q15:R15 N15:O15 K15:L15 H15:I15 E15:F15 B15:C15 T15:U15 W15:X15">
    <cfRule type="expression" dxfId="29" priority="29" stopIfTrue="1">
      <formula>LEFT(B15,3)="[右]"</formula>
    </cfRule>
    <cfRule type="expression" dxfId="28" priority="30" stopIfTrue="1">
      <formula>LEFT(B15,3)="[左]"</formula>
    </cfRule>
  </conditionalFormatting>
  <conditionalFormatting sqref="Q18:R18 N18:O18 K18:L18 H18:I18 E18:F18 B18:C18 T18:U18 W18:X18">
    <cfRule type="expression" dxfId="27" priority="27" stopIfTrue="1">
      <formula>LEFT(B18,3)="[右]"</formula>
    </cfRule>
    <cfRule type="expression" dxfId="26" priority="28" stopIfTrue="1">
      <formula>LEFT(B18,3)="[左]"</formula>
    </cfRule>
  </conditionalFormatting>
  <conditionalFormatting sqref="Q21:R21 N21:O21 K21:L21 H21:I21 E21:F21 B21:C21 T21:U21 W21:X21">
    <cfRule type="expression" dxfId="25" priority="25" stopIfTrue="1">
      <formula>LEFT(B21,3)="[右]"</formula>
    </cfRule>
    <cfRule type="expression" dxfId="24" priority="26" stopIfTrue="1">
      <formula>LEFT(B21,3)="[左]"</formula>
    </cfRule>
  </conditionalFormatting>
  <conditionalFormatting sqref="Q24:R24 N24:O24 K24:L24 H24:I24 E24:F24 B24:C24 T24:U24 W24:X24">
    <cfRule type="expression" dxfId="23" priority="23" stopIfTrue="1">
      <formula>LEFT(B24,3)="[右]"</formula>
    </cfRule>
    <cfRule type="expression" dxfId="22" priority="24" stopIfTrue="1">
      <formula>LEFT(B24,3)="[左]"</formula>
    </cfRule>
  </conditionalFormatting>
  <conditionalFormatting sqref="Q27:R27 N27:O27 K27:L27 H27:I27 E27:F27 B27:C27 T27:U27 W27:X27">
    <cfRule type="expression" dxfId="21" priority="21" stopIfTrue="1">
      <formula>LEFT(B27,3)="[右]"</formula>
    </cfRule>
    <cfRule type="expression" dxfId="20" priority="22" stopIfTrue="1">
      <formula>LEFT(B27,3)="[左]"</formula>
    </cfRule>
  </conditionalFormatting>
  <conditionalFormatting sqref="Q30:R30 N30:O30 K30:L30 H30:I30 E30:F30 B30:C30 T30:U30 W30:X30">
    <cfRule type="expression" dxfId="19" priority="19" stopIfTrue="1">
      <formula>LEFT(B30,3)="[右]"</formula>
    </cfRule>
    <cfRule type="expression" dxfId="18" priority="20" stopIfTrue="1">
      <formula>LEFT(B30,3)="[左]"</formula>
    </cfRule>
  </conditionalFormatting>
  <conditionalFormatting sqref="Q33:R33 N33:O33 K33:L33 H33:I33 E33:F33 B33:C33 T33:U33 W33:X33">
    <cfRule type="expression" dxfId="17" priority="17" stopIfTrue="1">
      <formula>LEFT(B33,3)="[右]"</formula>
    </cfRule>
    <cfRule type="expression" dxfId="16" priority="18" stopIfTrue="1">
      <formula>LEFT(B33,3)="[左]"</formula>
    </cfRule>
  </conditionalFormatting>
  <conditionalFormatting sqref="Q36:R36 N36:O36 K36:L36 H36:I36 E36:F36 B36:C36 T36:U36 W36:X36">
    <cfRule type="expression" dxfId="15" priority="15" stopIfTrue="1">
      <formula>LEFT(B36,3)="[右]"</formula>
    </cfRule>
    <cfRule type="expression" dxfId="14" priority="16" stopIfTrue="1">
      <formula>LEFT(B36,3)="[左]"</formula>
    </cfRule>
  </conditionalFormatting>
  <conditionalFormatting sqref="Q39:R39 N39:O39 K39:L39 H39:I39 E39:F39 B39:C39 T39:U39 W39:X39">
    <cfRule type="expression" dxfId="13" priority="13" stopIfTrue="1">
      <formula>LEFT(B39,3)="[右]"</formula>
    </cfRule>
    <cfRule type="expression" dxfId="12" priority="14" stopIfTrue="1">
      <formula>LEFT(B39,3)="[左]"</formula>
    </cfRule>
  </conditionalFormatting>
  <conditionalFormatting sqref="Q42:R42 N42:O42 K42:L42 H42:I42 E42:F42 B42:C42 T42:U42 W42:X42">
    <cfRule type="expression" dxfId="11" priority="11" stopIfTrue="1">
      <formula>LEFT(B42,3)="[右]"</formula>
    </cfRule>
    <cfRule type="expression" dxfId="10" priority="12" stopIfTrue="1">
      <formula>LEFT(B42,3)="[左]"</formula>
    </cfRule>
  </conditionalFormatting>
  <conditionalFormatting sqref="Q45:R45 N45:O45 K45:L45 H45:I45 E45:F45 B45:C45 T45:U45 W45:X45">
    <cfRule type="expression" dxfId="9" priority="9" stopIfTrue="1">
      <formula>LEFT(B45,3)="[右]"</formula>
    </cfRule>
    <cfRule type="expression" dxfId="8" priority="10" stopIfTrue="1">
      <formula>LEFT(B45,3)="[左]"</formula>
    </cfRule>
  </conditionalFormatting>
  <conditionalFormatting sqref="Q48:R48 N48:O48 K48:L48 H48:I48 E48:F48 B48:C48 T48:U48 W48:X48">
    <cfRule type="expression" dxfId="7" priority="7" stopIfTrue="1">
      <formula>LEFT(B48,3)="[右]"</formula>
    </cfRule>
    <cfRule type="expression" dxfId="6" priority="8" stopIfTrue="1">
      <formula>LEFT(B48,3)="[左]"</formula>
    </cfRule>
  </conditionalFormatting>
  <conditionalFormatting sqref="Q51:R51 N51:O51 K51:L51 H51:I51 E51:F51 B51:C51 T51:U51 W51:X51">
    <cfRule type="expression" dxfId="5" priority="5" stopIfTrue="1">
      <formula>LEFT(B51,3)="[右]"</formula>
    </cfRule>
    <cfRule type="expression" dxfId="4" priority="6" stopIfTrue="1">
      <formula>LEFT(B51,3)="[左]"</formula>
    </cfRule>
  </conditionalFormatting>
  <conditionalFormatting sqref="Q54:R54 N54:O54 K54:L54 H54:I54 E54:F54 B54:C54 T54:U54 W54:X54">
    <cfRule type="expression" dxfId="3" priority="3" stopIfTrue="1">
      <formula>LEFT(B54,3)="[右]"</formula>
    </cfRule>
    <cfRule type="expression" dxfId="2" priority="4" stopIfTrue="1">
      <formula>LEFT(B54,3)="[左]"</formula>
    </cfRule>
  </conditionalFormatting>
  <conditionalFormatting sqref="Q57:R57 N57:O57 K57:L57 H57:I57 E57:F57 B57:C57 T57:U57 W57:X57">
    <cfRule type="expression" dxfId="1" priority="1" stopIfTrue="1">
      <formula>LEFT(B57,3)="[右]"</formula>
    </cfRule>
    <cfRule type="expression" dxfId="0" priority="2" stopIfTrue="1">
      <formula>LEFT(B57,3)="[左]"</formula>
    </cfRule>
  </conditionalFormatting>
  <printOptions horizontalCentered="1"/>
  <pageMargins left="0.59055118110236227" right="0.59055118110236227" top="0.39370078740157483" bottom="0.19685039370078741" header="0.31496062992125984" footer="0.31496062992125984"/>
  <pageSetup paperSize="9" fitToHeight="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14.33203125" bestFit="1" customWidth="1"/>
    <col min="2" max="2" width="17.33203125" customWidth="1"/>
    <col min="3" max="3" width="56.6640625" bestFit="1" customWidth="1"/>
    <col min="4" max="6" width="5.21875" bestFit="1" customWidth="1"/>
    <col min="7" max="7" width="17.33203125" bestFit="1" customWidth="1"/>
    <col min="8" max="9" width="23.77734375" customWidth="1"/>
    <col min="10" max="10" width="22.21875" bestFit="1" customWidth="1"/>
  </cols>
  <sheetData>
    <row r="1" spans="1:10" x14ac:dyDescent="0.2">
      <c r="A1" t="s">
        <v>15</v>
      </c>
      <c r="B1" t="s">
        <v>9</v>
      </c>
      <c r="C1" t="s">
        <v>2</v>
      </c>
      <c r="D1" t="s">
        <v>3</v>
      </c>
      <c r="E1" t="s">
        <v>14</v>
      </c>
      <c r="F1" t="s">
        <v>4</v>
      </c>
      <c r="G1" t="s">
        <v>16</v>
      </c>
      <c r="H1" t="s">
        <v>85</v>
      </c>
      <c r="I1" t="s">
        <v>86</v>
      </c>
      <c r="J1" t="s">
        <v>22</v>
      </c>
    </row>
    <row r="2" spans="1:10" x14ac:dyDescent="0.2">
      <c r="A2" t="s">
        <v>88</v>
      </c>
      <c r="C2" t="s">
        <v>27</v>
      </c>
      <c r="D2">
        <v>1</v>
      </c>
      <c r="F2" t="s">
        <v>23</v>
      </c>
    </row>
    <row r="3" spans="1:10" x14ac:dyDescent="0.2">
      <c r="A3" t="s">
        <v>88</v>
      </c>
      <c r="C3" t="s">
        <v>24</v>
      </c>
      <c r="D3">
        <v>1</v>
      </c>
    </row>
    <row r="4" spans="1:10" x14ac:dyDescent="0.2">
      <c r="A4" t="s">
        <v>89</v>
      </c>
      <c r="B4" t="s">
        <v>92</v>
      </c>
      <c r="C4" t="s">
        <v>28</v>
      </c>
      <c r="D4">
        <v>2</v>
      </c>
    </row>
    <row r="5" spans="1:10" x14ac:dyDescent="0.2">
      <c r="A5" t="s">
        <v>89</v>
      </c>
      <c r="B5" t="s">
        <v>92</v>
      </c>
      <c r="C5" t="s">
        <v>29</v>
      </c>
      <c r="D5">
        <v>10</v>
      </c>
    </row>
    <row r="6" spans="1:10" x14ac:dyDescent="0.2">
      <c r="A6" t="s">
        <v>89</v>
      </c>
      <c r="B6" t="s">
        <v>93</v>
      </c>
      <c r="C6" t="s">
        <v>30</v>
      </c>
      <c r="D6">
        <v>3</v>
      </c>
    </row>
    <row r="7" spans="1:10" x14ac:dyDescent="0.2">
      <c r="A7" t="s">
        <v>91</v>
      </c>
      <c r="B7" t="s">
        <v>94</v>
      </c>
      <c r="C7" t="s">
        <v>31</v>
      </c>
      <c r="D7">
        <v>2</v>
      </c>
    </row>
    <row r="8" spans="1:10" x14ac:dyDescent="0.2">
      <c r="A8" t="s">
        <v>91</v>
      </c>
      <c r="B8" t="s">
        <v>95</v>
      </c>
      <c r="C8" t="s">
        <v>32</v>
      </c>
      <c r="D8">
        <v>5</v>
      </c>
    </row>
    <row r="9" spans="1:10" x14ac:dyDescent="0.2">
      <c r="A9" t="s">
        <v>90</v>
      </c>
      <c r="B9" t="s">
        <v>96</v>
      </c>
      <c r="C9" t="s">
        <v>33</v>
      </c>
      <c r="D9">
        <v>3</v>
      </c>
    </row>
    <row r="10" spans="1:10" x14ac:dyDescent="0.2">
      <c r="A10" t="s">
        <v>90</v>
      </c>
      <c r="C10" t="s">
        <v>34</v>
      </c>
      <c r="D10">
        <v>1</v>
      </c>
      <c r="F10" t="s">
        <v>87</v>
      </c>
    </row>
  </sheetData>
  <phoneticPr fontId="2"/>
  <dataValidations disablePrompts="1" count="1">
    <dataValidation type="list" allowBlank="1" showInputMessage="1" showErrorMessage="1" sqref="F2:F10" xr:uid="{5314ACB9-88A4-4F4A-82D7-26258A0CEBA8}">
      <formula1>"左,右"</formula1>
    </dataValidation>
  </dataValidations>
  <pageMargins left="0.75" right="0.75" top="1" bottom="1" header="0.51200000000000001" footer="0.5120000000000000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埋草!$F:$F</xm:f>
          </x14:formula1>
          <xm:sqref>H2:I76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3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17.33203125" customWidth="1"/>
    <col min="2" max="2" width="40.6640625" bestFit="1" customWidth="1"/>
    <col min="3" max="5" width="5.21875" bestFit="1" customWidth="1"/>
    <col min="6" max="8" width="7.109375" bestFit="1" customWidth="1"/>
    <col min="9" max="9" width="52.109375" bestFit="1" customWidth="1"/>
  </cols>
  <sheetData>
    <row r="1" spans="1:12" x14ac:dyDescent="0.2">
      <c r="A1" t="s">
        <v>9</v>
      </c>
      <c r="B1" t="s">
        <v>2</v>
      </c>
      <c r="C1" t="s">
        <v>3</v>
      </c>
      <c r="D1" t="s">
        <v>10</v>
      </c>
      <c r="E1" t="s">
        <v>4</v>
      </c>
      <c r="F1" t="s">
        <v>11</v>
      </c>
      <c r="G1" t="s">
        <v>12</v>
      </c>
      <c r="H1" t="s">
        <v>5</v>
      </c>
      <c r="I1" t="s">
        <v>6</v>
      </c>
      <c r="J1" t="s">
        <v>7</v>
      </c>
      <c r="K1" t="s">
        <v>8</v>
      </c>
    </row>
    <row r="2" spans="1:12" x14ac:dyDescent="0.2">
      <c r="A2" t="str">
        <f>IF(ISBLANK(INDEX(記事一覧!B:B,ROW(),1)),"",INDEX(記事一覧!B:B,ROW(),1))</f>
        <v/>
      </c>
      <c r="B2" t="str">
        <f>IF(ISBLANK(INDEX(記事一覧!C:C,ROW(),1)),"",INDEX(記事一覧!C:C,ROW(),1))</f>
        <v>本扉</v>
      </c>
      <c r="C2">
        <f>IF(ISBLANK(INDEX(記事一覧!D:D,ROW(),1)),0,INDEX(記事一覧!D:D,ROW(),1))</f>
        <v>1</v>
      </c>
      <c r="D2" t="str">
        <f>IF(ISBLANK(INDEX(記事一覧!E:E,ROW(),1)),"",INDEX(記事一覧!E:E,ROW(),1))</f>
        <v/>
      </c>
      <c r="E2" t="str">
        <f>IF(ISBLANK(INDEX(記事一覧!F:F,ROW(),1)),"",INDEX(記事一覧!F:F,ROW(),1))</f>
        <v>右</v>
      </c>
      <c r="F2">
        <v>1</v>
      </c>
      <c r="G2">
        <f>F2+C2-1</f>
        <v>1</v>
      </c>
      <c r="H2">
        <f>IF(D2="横",G2,F2)</f>
        <v>1</v>
      </c>
      <c r="I2" t="str">
        <f t="shared" ref="I2:I36" si="0">IF(E2&lt;&gt;"","[" &amp; E2 &amp; "]","") &amp; IF(C2&lt;&gt;"",C2 &amp; "p ","") &amp; IF(B2&lt;&gt;"",B2,"") &amp; IF(A2&lt;&gt;""," " &amp; A2,"")</f>
        <v>[右]1p 本扉</v>
      </c>
      <c r="J2" t="str">
        <f t="shared" ref="J2" si="1">IF(B2="","",B2 &amp; "　")</f>
        <v>本扉　</v>
      </c>
      <c r="K2" t="str">
        <f t="shared" ref="K2" si="2">IF(A2="","",A2)</f>
        <v/>
      </c>
      <c r="L2">
        <f>H2</f>
        <v>1</v>
      </c>
    </row>
    <row r="3" spans="1:12" x14ac:dyDescent="0.2">
      <c r="A3" t="str">
        <f>IF(ISBLANK(INDEX(記事一覧!B:B,ROW(),1)),"",INDEX(記事一覧!B:B,ROW(),1))</f>
        <v/>
      </c>
      <c r="B3" t="str">
        <f>IF(ISBLANK(INDEX(記事一覧!C:C,ROW(),1)),"",INDEX(記事一覧!C:C,ROW(),1))</f>
        <v>目次</v>
      </c>
      <c r="C3">
        <f>IF(ISBLANK(INDEX(記事一覧!D:D,ROW(),1)),0,INDEX(記事一覧!D:D,ROW(),1))</f>
        <v>1</v>
      </c>
      <c r="D3" t="str">
        <f>IF(ISBLANK(INDEX(記事一覧!E:E,ROW(),1)),"",INDEX(記事一覧!E:E,ROW(),1))</f>
        <v/>
      </c>
      <c r="E3" t="str">
        <f>IF(ISBLANK(INDEX(記事一覧!F:F,ROW(),1)),"",INDEX(記事一覧!F:F,ROW(),1))</f>
        <v/>
      </c>
      <c r="F3">
        <f>F2+C2</f>
        <v>2</v>
      </c>
      <c r="G3">
        <f>F3+C3-1</f>
        <v>2</v>
      </c>
      <c r="H3">
        <f t="shared" ref="H3:H35" si="3">IF(D3="横",G3,F3)</f>
        <v>2</v>
      </c>
      <c r="I3" t="str">
        <f t="shared" si="0"/>
        <v>1p 目次</v>
      </c>
      <c r="J3" t="str">
        <f t="shared" ref="J3:J39" si="4">IF(B3="","",B3 &amp; "　")</f>
        <v>目次　</v>
      </c>
      <c r="K3" t="str">
        <f t="shared" ref="K3:K39" si="5">IF(A3="","",A3)</f>
        <v/>
      </c>
      <c r="L3">
        <f t="shared" ref="L3:L66" si="6">H3</f>
        <v>2</v>
      </c>
    </row>
    <row r="4" spans="1:12" x14ac:dyDescent="0.2">
      <c r="A4" t="str">
        <f>IF(ISBLANK(INDEX(記事一覧!B:B,ROW(),1)),"",INDEX(記事一覧!B:B,ROW(),1))</f>
        <v>著者A</v>
      </c>
      <c r="B4" t="str">
        <f>IF(ISBLANK(INDEX(記事一覧!C:C,ROW(),1)),"",INDEX(記事一覧!C:C,ROW(),1))</f>
        <v>概論</v>
      </c>
      <c r="C4">
        <f>IF(ISBLANK(INDEX(記事一覧!D:D,ROW(),1)),0,INDEX(記事一覧!D:D,ROW(),1))</f>
        <v>2</v>
      </c>
      <c r="D4" t="str">
        <f>IF(ISBLANK(INDEX(記事一覧!E:E,ROW(),1)),"",INDEX(記事一覧!E:E,ROW(),1))</f>
        <v/>
      </c>
      <c r="E4" t="str">
        <f>IF(ISBLANK(INDEX(記事一覧!F:F,ROW(),1)),"",INDEX(記事一覧!F:F,ROW(),1))</f>
        <v/>
      </c>
      <c r="F4">
        <f t="shared" ref="F4:F35" si="7">F3+C3</f>
        <v>3</v>
      </c>
      <c r="G4">
        <f t="shared" ref="G4:G35" si="8">F4+C4-1</f>
        <v>4</v>
      </c>
      <c r="H4">
        <f t="shared" si="3"/>
        <v>3</v>
      </c>
      <c r="I4" t="str">
        <f t="shared" si="0"/>
        <v>2p 概論 著者A</v>
      </c>
      <c r="J4" t="str">
        <f t="shared" si="4"/>
        <v>概論　</v>
      </c>
      <c r="K4" t="str">
        <f t="shared" si="5"/>
        <v>著者A</v>
      </c>
      <c r="L4">
        <f t="shared" si="6"/>
        <v>3</v>
      </c>
    </row>
    <row r="5" spans="1:12" x14ac:dyDescent="0.2">
      <c r="A5" t="str">
        <f>IF(ISBLANK(INDEX(記事一覧!B:B,ROW(),1)),"",INDEX(記事一覧!B:B,ROW(),1))</f>
        <v>著者A</v>
      </c>
      <c r="B5" t="str">
        <f>IF(ISBLANK(INDEX(記事一覧!C:C,ROW(),1)),"",INDEX(記事一覧!C:C,ROW(),1))</f>
        <v>記事A</v>
      </c>
      <c r="C5">
        <f>IF(ISBLANK(INDEX(記事一覧!D:D,ROW(),1)),0,INDEX(記事一覧!D:D,ROW(),1))</f>
        <v>10</v>
      </c>
      <c r="D5" t="str">
        <f>IF(ISBLANK(INDEX(記事一覧!E:E,ROW(),1)),"",INDEX(記事一覧!E:E,ROW(),1))</f>
        <v/>
      </c>
      <c r="E5" t="str">
        <f>IF(ISBLANK(INDEX(記事一覧!F:F,ROW(),1)),"",INDEX(記事一覧!F:F,ROW(),1))</f>
        <v/>
      </c>
      <c r="F5">
        <f t="shared" si="7"/>
        <v>5</v>
      </c>
      <c r="G5">
        <f t="shared" si="8"/>
        <v>14</v>
      </c>
      <c r="H5">
        <f t="shared" si="3"/>
        <v>5</v>
      </c>
      <c r="I5" t="str">
        <f t="shared" si="0"/>
        <v>10p 記事A 著者A</v>
      </c>
      <c r="J5" t="str">
        <f t="shared" si="4"/>
        <v>記事A　</v>
      </c>
      <c r="K5" t="str">
        <f t="shared" si="5"/>
        <v>著者A</v>
      </c>
      <c r="L5">
        <f t="shared" si="6"/>
        <v>5</v>
      </c>
    </row>
    <row r="6" spans="1:12" x14ac:dyDescent="0.2">
      <c r="A6" t="str">
        <f>IF(ISBLANK(INDEX(記事一覧!B:B,ROW(),1)),"",INDEX(記事一覧!B:B,ROW(),1))</f>
        <v>著者B</v>
      </c>
      <c r="B6" t="str">
        <f>IF(ISBLANK(INDEX(記事一覧!C:C,ROW(),1)),"",INDEX(記事一覧!C:C,ROW(),1))</f>
        <v>記事B</v>
      </c>
      <c r="C6">
        <f>IF(ISBLANK(INDEX(記事一覧!D:D,ROW(),1)),0,INDEX(記事一覧!D:D,ROW(),1))</f>
        <v>3</v>
      </c>
      <c r="D6" t="str">
        <f>IF(ISBLANK(INDEX(記事一覧!E:E,ROW(),1)),"",INDEX(記事一覧!E:E,ROW(),1))</f>
        <v/>
      </c>
      <c r="E6" t="str">
        <f>IF(ISBLANK(INDEX(記事一覧!F:F,ROW(),1)),"",INDEX(記事一覧!F:F,ROW(),1))</f>
        <v/>
      </c>
      <c r="F6">
        <f t="shared" si="7"/>
        <v>15</v>
      </c>
      <c r="G6">
        <f t="shared" si="8"/>
        <v>17</v>
      </c>
      <c r="H6">
        <f t="shared" si="3"/>
        <v>15</v>
      </c>
      <c r="I6" t="str">
        <f t="shared" si="0"/>
        <v>3p 記事B 著者B</v>
      </c>
      <c r="J6" t="str">
        <f t="shared" si="4"/>
        <v>記事B　</v>
      </c>
      <c r="K6" t="str">
        <f t="shared" si="5"/>
        <v>著者B</v>
      </c>
      <c r="L6">
        <f t="shared" si="6"/>
        <v>15</v>
      </c>
    </row>
    <row r="7" spans="1:12" x14ac:dyDescent="0.2">
      <c r="A7" t="str">
        <f>IF(ISBLANK(INDEX(記事一覧!B:B,ROW(),1)),"",INDEX(記事一覧!B:B,ROW(),1))</f>
        <v>著者C</v>
      </c>
      <c r="B7" t="str">
        <f>IF(ISBLANK(INDEX(記事一覧!C:C,ROW(),1)),"",INDEX(記事一覧!C:C,ROW(),1))</f>
        <v>記事C</v>
      </c>
      <c r="C7">
        <f>IF(ISBLANK(INDEX(記事一覧!D:D,ROW(),1)),0,INDEX(記事一覧!D:D,ROW(),1))</f>
        <v>2</v>
      </c>
      <c r="D7" t="str">
        <f>IF(ISBLANK(INDEX(記事一覧!E:E,ROW(),1)),"",INDEX(記事一覧!E:E,ROW(),1))</f>
        <v/>
      </c>
      <c r="E7" t="str">
        <f>IF(ISBLANK(INDEX(記事一覧!F:F,ROW(),1)),"",INDEX(記事一覧!F:F,ROW(),1))</f>
        <v/>
      </c>
      <c r="F7">
        <f t="shared" si="7"/>
        <v>18</v>
      </c>
      <c r="G7">
        <f t="shared" si="8"/>
        <v>19</v>
      </c>
      <c r="H7">
        <f t="shared" si="3"/>
        <v>18</v>
      </c>
      <c r="I7" t="str">
        <f t="shared" si="0"/>
        <v>2p 記事C 著者C</v>
      </c>
      <c r="J7" t="str">
        <f t="shared" si="4"/>
        <v>記事C　</v>
      </c>
      <c r="K7" t="str">
        <f t="shared" si="5"/>
        <v>著者C</v>
      </c>
      <c r="L7">
        <f t="shared" si="6"/>
        <v>18</v>
      </c>
    </row>
    <row r="8" spans="1:12" x14ac:dyDescent="0.2">
      <c r="A8" t="str">
        <f>IF(ISBLANK(INDEX(記事一覧!B:B,ROW(),1)),"",INDEX(記事一覧!B:B,ROW(),1))</f>
        <v>著者D</v>
      </c>
      <c r="B8" t="str">
        <f>IF(ISBLANK(INDEX(記事一覧!C:C,ROW(),1)),"",INDEX(記事一覧!C:C,ROW(),1))</f>
        <v>記事D</v>
      </c>
      <c r="C8">
        <f>IF(ISBLANK(INDEX(記事一覧!D:D,ROW(),1)),0,INDEX(記事一覧!D:D,ROW(),1))</f>
        <v>5</v>
      </c>
      <c r="D8" t="str">
        <f>IF(ISBLANK(INDEX(記事一覧!E:E,ROW(),1)),"",INDEX(記事一覧!E:E,ROW(),1))</f>
        <v/>
      </c>
      <c r="E8" t="str">
        <f>IF(ISBLANK(INDEX(記事一覧!F:F,ROW(),1)),"",INDEX(記事一覧!F:F,ROW(),1))</f>
        <v/>
      </c>
      <c r="F8">
        <f t="shared" si="7"/>
        <v>20</v>
      </c>
      <c r="G8">
        <f t="shared" si="8"/>
        <v>24</v>
      </c>
      <c r="H8">
        <f t="shared" si="3"/>
        <v>20</v>
      </c>
      <c r="I8" t="str">
        <f t="shared" si="0"/>
        <v>5p 記事D 著者D</v>
      </c>
      <c r="J8" t="str">
        <f t="shared" si="4"/>
        <v>記事D　</v>
      </c>
      <c r="K8" t="str">
        <f t="shared" si="5"/>
        <v>著者D</v>
      </c>
      <c r="L8">
        <f t="shared" si="6"/>
        <v>20</v>
      </c>
    </row>
    <row r="9" spans="1:12" x14ac:dyDescent="0.2">
      <c r="A9" t="str">
        <f>IF(ISBLANK(INDEX(記事一覧!B:B,ROW(),1)),"",INDEX(記事一覧!B:B,ROW(),1))</f>
        <v>著者E</v>
      </c>
      <c r="B9" t="str">
        <f>IF(ISBLANK(INDEX(記事一覧!C:C,ROW(),1)),"",INDEX(記事一覧!C:C,ROW(),1))</f>
        <v>記事E</v>
      </c>
      <c r="C9">
        <f>IF(ISBLANK(INDEX(記事一覧!D:D,ROW(),1)),0,INDEX(記事一覧!D:D,ROW(),1))</f>
        <v>3</v>
      </c>
      <c r="D9" t="str">
        <f>IF(ISBLANK(INDEX(記事一覧!E:E,ROW(),1)),"",INDEX(記事一覧!E:E,ROW(),1))</f>
        <v/>
      </c>
      <c r="E9" t="str">
        <f>IF(ISBLANK(INDEX(記事一覧!F:F,ROW(),1)),"",INDEX(記事一覧!F:F,ROW(),1))</f>
        <v/>
      </c>
      <c r="F9">
        <f t="shared" si="7"/>
        <v>25</v>
      </c>
      <c r="G9">
        <f t="shared" si="8"/>
        <v>27</v>
      </c>
      <c r="H9">
        <f t="shared" si="3"/>
        <v>25</v>
      </c>
      <c r="I9" t="str">
        <f t="shared" si="0"/>
        <v>3p 記事E 著者E</v>
      </c>
      <c r="J9" t="str">
        <f t="shared" si="4"/>
        <v>記事E　</v>
      </c>
      <c r="K9" t="str">
        <f t="shared" si="5"/>
        <v>著者E</v>
      </c>
      <c r="L9">
        <f t="shared" si="6"/>
        <v>25</v>
      </c>
    </row>
    <row r="10" spans="1:12" x14ac:dyDescent="0.2">
      <c r="A10" t="str">
        <f>IF(ISBLANK(INDEX(記事一覧!B:B,ROW(),1)),"",INDEX(記事一覧!B:B,ROW(),1))</f>
        <v/>
      </c>
      <c r="B10" t="str">
        <f>IF(ISBLANK(INDEX(記事一覧!C:C,ROW(),1)),"",INDEX(記事一覧!C:C,ROW(),1))</f>
        <v>奥付</v>
      </c>
      <c r="C10">
        <f>IF(ISBLANK(INDEX(記事一覧!D:D,ROW(),1)),0,INDEX(記事一覧!D:D,ROW(),1))</f>
        <v>1</v>
      </c>
      <c r="D10" t="str">
        <f>IF(ISBLANK(INDEX(記事一覧!E:E,ROW(),1)),"",INDEX(記事一覧!E:E,ROW(),1))</f>
        <v/>
      </c>
      <c r="E10" t="str">
        <f>IF(ISBLANK(INDEX(記事一覧!F:F,ROW(),1)),"",INDEX(記事一覧!F:F,ROW(),1))</f>
        <v>左</v>
      </c>
      <c r="F10">
        <f t="shared" si="7"/>
        <v>28</v>
      </c>
      <c r="G10">
        <f t="shared" si="8"/>
        <v>28</v>
      </c>
      <c r="H10">
        <f t="shared" si="3"/>
        <v>28</v>
      </c>
      <c r="I10" t="str">
        <f t="shared" si="0"/>
        <v>[左]1p 奥付</v>
      </c>
      <c r="J10" t="str">
        <f t="shared" si="4"/>
        <v>奥付　</v>
      </c>
      <c r="K10" t="str">
        <f t="shared" si="5"/>
        <v/>
      </c>
      <c r="L10">
        <f t="shared" si="6"/>
        <v>28</v>
      </c>
    </row>
    <row r="11" spans="1:12" x14ac:dyDescent="0.2">
      <c r="A11" t="str">
        <f>IF(ISBLANK(INDEX(記事一覧!B:B,ROW(),1)),"",INDEX(記事一覧!B:B,ROW(),1))</f>
        <v/>
      </c>
      <c r="B11" t="str">
        <f>IF(ISBLANK(INDEX(記事一覧!C:C,ROW(),1)),"",INDEX(記事一覧!C:C,ROW(),1))</f>
        <v/>
      </c>
      <c r="C11">
        <f>IF(ISBLANK(INDEX(記事一覧!D:D,ROW(),1)),0,INDEX(記事一覧!D:D,ROW(),1))</f>
        <v>0</v>
      </c>
      <c r="D11" t="str">
        <f>IF(ISBLANK(INDEX(記事一覧!E:E,ROW(),1)),"",INDEX(記事一覧!E:E,ROW(),1))</f>
        <v/>
      </c>
      <c r="E11" t="str">
        <f>IF(ISBLANK(INDEX(記事一覧!F:F,ROW(),1)),"",INDEX(記事一覧!F:F,ROW(),1))</f>
        <v/>
      </c>
      <c r="F11">
        <f t="shared" si="7"/>
        <v>29</v>
      </c>
      <c r="G11">
        <f t="shared" si="8"/>
        <v>28</v>
      </c>
      <c r="H11">
        <f t="shared" si="3"/>
        <v>29</v>
      </c>
      <c r="I11" t="str">
        <f t="shared" si="0"/>
        <v xml:space="preserve">0p </v>
      </c>
      <c r="J11" t="str">
        <f t="shared" si="4"/>
        <v/>
      </c>
      <c r="K11" t="str">
        <f t="shared" si="5"/>
        <v/>
      </c>
      <c r="L11">
        <f t="shared" si="6"/>
        <v>29</v>
      </c>
    </row>
    <row r="12" spans="1:12" x14ac:dyDescent="0.2">
      <c r="A12" t="str">
        <f>IF(ISBLANK(INDEX(記事一覧!B:B,ROW(),1)),"",INDEX(記事一覧!B:B,ROW(),1))</f>
        <v/>
      </c>
      <c r="B12" t="str">
        <f>IF(ISBLANK(INDEX(記事一覧!C:C,ROW(),1)),"",INDEX(記事一覧!C:C,ROW(),1))</f>
        <v/>
      </c>
      <c r="C12">
        <f>IF(ISBLANK(INDEX(記事一覧!D:D,ROW(),1)),0,INDEX(記事一覧!D:D,ROW(),1))</f>
        <v>0</v>
      </c>
      <c r="D12" t="str">
        <f>IF(ISBLANK(INDEX(記事一覧!E:E,ROW(),1)),"",INDEX(記事一覧!E:E,ROW(),1))</f>
        <v/>
      </c>
      <c r="E12" t="str">
        <f>IF(ISBLANK(INDEX(記事一覧!F:F,ROW(),1)),"",INDEX(記事一覧!F:F,ROW(),1))</f>
        <v/>
      </c>
      <c r="F12">
        <f t="shared" si="7"/>
        <v>29</v>
      </c>
      <c r="G12">
        <f t="shared" si="8"/>
        <v>28</v>
      </c>
      <c r="H12">
        <f t="shared" si="3"/>
        <v>29</v>
      </c>
      <c r="I12" t="str">
        <f t="shared" si="0"/>
        <v xml:space="preserve">0p </v>
      </c>
      <c r="J12" t="str">
        <f t="shared" si="4"/>
        <v/>
      </c>
      <c r="K12" t="str">
        <f t="shared" si="5"/>
        <v/>
      </c>
      <c r="L12">
        <f t="shared" si="6"/>
        <v>29</v>
      </c>
    </row>
    <row r="13" spans="1:12" x14ac:dyDescent="0.2">
      <c r="A13" t="str">
        <f>IF(ISBLANK(INDEX(記事一覧!B:B,ROW(),1)),"",INDEX(記事一覧!B:B,ROW(),1))</f>
        <v/>
      </c>
      <c r="B13" t="str">
        <f>IF(ISBLANK(INDEX(記事一覧!C:C,ROW(),1)),"",INDEX(記事一覧!C:C,ROW(),1))</f>
        <v/>
      </c>
      <c r="C13">
        <f>IF(ISBLANK(INDEX(記事一覧!D:D,ROW(),1)),0,INDEX(記事一覧!D:D,ROW(),1))</f>
        <v>0</v>
      </c>
      <c r="D13" t="str">
        <f>IF(ISBLANK(INDEX(記事一覧!E:E,ROW(),1)),"",INDEX(記事一覧!E:E,ROW(),1))</f>
        <v/>
      </c>
      <c r="E13" t="str">
        <f>IF(ISBLANK(INDEX(記事一覧!F:F,ROW(),1)),"",INDEX(記事一覧!F:F,ROW(),1))</f>
        <v/>
      </c>
      <c r="F13">
        <f t="shared" si="7"/>
        <v>29</v>
      </c>
      <c r="G13">
        <f t="shared" si="8"/>
        <v>28</v>
      </c>
      <c r="H13">
        <f t="shared" si="3"/>
        <v>29</v>
      </c>
      <c r="I13" t="str">
        <f t="shared" si="0"/>
        <v xml:space="preserve">0p </v>
      </c>
      <c r="J13" t="str">
        <f t="shared" si="4"/>
        <v/>
      </c>
      <c r="K13" t="str">
        <f t="shared" si="5"/>
        <v/>
      </c>
      <c r="L13">
        <f t="shared" si="6"/>
        <v>29</v>
      </c>
    </row>
    <row r="14" spans="1:12" x14ac:dyDescent="0.2">
      <c r="A14" t="str">
        <f>IF(ISBLANK(INDEX(記事一覧!B:B,ROW(),1)),"",INDEX(記事一覧!B:B,ROW(),1))</f>
        <v/>
      </c>
      <c r="B14" t="str">
        <f>IF(ISBLANK(INDEX(記事一覧!C:C,ROW(),1)),"",INDEX(記事一覧!C:C,ROW(),1))</f>
        <v/>
      </c>
      <c r="C14">
        <f>IF(ISBLANK(INDEX(記事一覧!D:D,ROW(),1)),0,INDEX(記事一覧!D:D,ROW(),1))</f>
        <v>0</v>
      </c>
      <c r="D14" t="str">
        <f>IF(ISBLANK(INDEX(記事一覧!E:E,ROW(),1)),"",INDEX(記事一覧!E:E,ROW(),1))</f>
        <v/>
      </c>
      <c r="E14" t="str">
        <f>IF(ISBLANK(INDEX(記事一覧!F:F,ROW(),1)),"",INDEX(記事一覧!F:F,ROW(),1))</f>
        <v/>
      </c>
      <c r="F14">
        <f t="shared" si="7"/>
        <v>29</v>
      </c>
      <c r="G14">
        <f t="shared" si="8"/>
        <v>28</v>
      </c>
      <c r="H14">
        <f t="shared" si="3"/>
        <v>29</v>
      </c>
      <c r="I14" t="str">
        <f t="shared" si="0"/>
        <v xml:space="preserve">0p </v>
      </c>
      <c r="J14" t="str">
        <f t="shared" si="4"/>
        <v/>
      </c>
      <c r="K14" t="str">
        <f t="shared" si="5"/>
        <v/>
      </c>
      <c r="L14">
        <f t="shared" si="6"/>
        <v>29</v>
      </c>
    </row>
    <row r="15" spans="1:12" x14ac:dyDescent="0.2">
      <c r="A15" t="str">
        <f>IF(ISBLANK(INDEX(記事一覧!B:B,ROW(),1)),"",INDEX(記事一覧!B:B,ROW(),1))</f>
        <v/>
      </c>
      <c r="B15" t="str">
        <f>IF(ISBLANK(INDEX(記事一覧!C:C,ROW(),1)),"",INDEX(記事一覧!C:C,ROW(),1))</f>
        <v/>
      </c>
      <c r="C15">
        <f>IF(ISBLANK(INDEX(記事一覧!D:D,ROW(),1)),0,INDEX(記事一覧!D:D,ROW(),1))</f>
        <v>0</v>
      </c>
      <c r="D15" t="str">
        <f>IF(ISBLANK(INDEX(記事一覧!E:E,ROW(),1)),"",INDEX(記事一覧!E:E,ROW(),1))</f>
        <v/>
      </c>
      <c r="E15" t="str">
        <f>IF(ISBLANK(INDEX(記事一覧!F:F,ROW(),1)),"",INDEX(記事一覧!F:F,ROW(),1))</f>
        <v/>
      </c>
      <c r="F15">
        <f t="shared" si="7"/>
        <v>29</v>
      </c>
      <c r="G15">
        <f t="shared" si="8"/>
        <v>28</v>
      </c>
      <c r="H15">
        <f t="shared" si="3"/>
        <v>29</v>
      </c>
      <c r="I15" t="str">
        <f t="shared" si="0"/>
        <v xml:space="preserve">0p </v>
      </c>
      <c r="J15" t="str">
        <f t="shared" si="4"/>
        <v/>
      </c>
      <c r="K15" t="str">
        <f t="shared" si="5"/>
        <v/>
      </c>
      <c r="L15">
        <f t="shared" si="6"/>
        <v>29</v>
      </c>
    </row>
    <row r="16" spans="1:12" x14ac:dyDescent="0.2">
      <c r="A16" t="str">
        <f>IF(ISBLANK(INDEX(記事一覧!B:B,ROW(),1)),"",INDEX(記事一覧!B:B,ROW(),1))</f>
        <v/>
      </c>
      <c r="B16" t="str">
        <f>IF(ISBLANK(INDEX(記事一覧!C:C,ROW(),1)),"",INDEX(記事一覧!C:C,ROW(),1))</f>
        <v/>
      </c>
      <c r="C16">
        <f>IF(ISBLANK(INDEX(記事一覧!D:D,ROW(),1)),0,INDEX(記事一覧!D:D,ROW(),1))</f>
        <v>0</v>
      </c>
      <c r="D16" t="str">
        <f>IF(ISBLANK(INDEX(記事一覧!E:E,ROW(),1)),"",INDEX(記事一覧!E:E,ROW(),1))</f>
        <v/>
      </c>
      <c r="E16" t="str">
        <f>IF(ISBLANK(INDEX(記事一覧!F:F,ROW(),1)),"",INDEX(記事一覧!F:F,ROW(),1))</f>
        <v/>
      </c>
      <c r="F16">
        <f t="shared" si="7"/>
        <v>29</v>
      </c>
      <c r="G16">
        <f t="shared" si="8"/>
        <v>28</v>
      </c>
      <c r="H16">
        <f t="shared" si="3"/>
        <v>29</v>
      </c>
      <c r="I16" t="str">
        <f t="shared" si="0"/>
        <v xml:space="preserve">0p </v>
      </c>
      <c r="J16" t="str">
        <f t="shared" si="4"/>
        <v/>
      </c>
      <c r="K16" t="str">
        <f t="shared" si="5"/>
        <v/>
      </c>
      <c r="L16">
        <f t="shared" si="6"/>
        <v>29</v>
      </c>
    </row>
    <row r="17" spans="1:12" x14ac:dyDescent="0.2">
      <c r="A17" t="str">
        <f>IF(ISBLANK(INDEX(記事一覧!B:B,ROW(),1)),"",INDEX(記事一覧!B:B,ROW(),1))</f>
        <v/>
      </c>
      <c r="B17" t="str">
        <f>IF(ISBLANK(INDEX(記事一覧!C:C,ROW(),1)),"",INDEX(記事一覧!C:C,ROW(),1))</f>
        <v/>
      </c>
      <c r="C17">
        <f>IF(ISBLANK(INDEX(記事一覧!D:D,ROW(),1)),0,INDEX(記事一覧!D:D,ROW(),1))</f>
        <v>0</v>
      </c>
      <c r="D17" t="str">
        <f>IF(ISBLANK(INDEX(記事一覧!E:E,ROW(),1)),"",INDEX(記事一覧!E:E,ROW(),1))</f>
        <v/>
      </c>
      <c r="E17" t="str">
        <f>IF(ISBLANK(INDEX(記事一覧!F:F,ROW(),1)),"",INDEX(記事一覧!F:F,ROW(),1))</f>
        <v/>
      </c>
      <c r="F17">
        <f t="shared" si="7"/>
        <v>29</v>
      </c>
      <c r="G17">
        <f t="shared" si="8"/>
        <v>28</v>
      </c>
      <c r="H17">
        <f t="shared" si="3"/>
        <v>29</v>
      </c>
      <c r="I17" t="str">
        <f t="shared" si="0"/>
        <v xml:space="preserve">0p </v>
      </c>
      <c r="J17" t="str">
        <f t="shared" si="4"/>
        <v/>
      </c>
      <c r="K17" t="str">
        <f t="shared" si="5"/>
        <v/>
      </c>
      <c r="L17">
        <f t="shared" si="6"/>
        <v>29</v>
      </c>
    </row>
    <row r="18" spans="1:12" x14ac:dyDescent="0.2">
      <c r="A18" t="str">
        <f>IF(ISBLANK(INDEX(記事一覧!B:B,ROW(),1)),"",INDEX(記事一覧!B:B,ROW(),1))</f>
        <v/>
      </c>
      <c r="B18" t="str">
        <f>IF(ISBLANK(INDEX(記事一覧!C:C,ROW(),1)),"",INDEX(記事一覧!C:C,ROW(),1))</f>
        <v/>
      </c>
      <c r="C18">
        <f>IF(ISBLANK(INDEX(記事一覧!D:D,ROW(),1)),0,INDEX(記事一覧!D:D,ROW(),1))</f>
        <v>0</v>
      </c>
      <c r="D18" t="str">
        <f>IF(ISBLANK(INDEX(記事一覧!E:E,ROW(),1)),"",INDEX(記事一覧!E:E,ROW(),1))</f>
        <v/>
      </c>
      <c r="E18" t="str">
        <f>IF(ISBLANK(INDEX(記事一覧!F:F,ROW(),1)),"",INDEX(記事一覧!F:F,ROW(),1))</f>
        <v/>
      </c>
      <c r="F18">
        <f t="shared" si="7"/>
        <v>29</v>
      </c>
      <c r="G18">
        <f t="shared" si="8"/>
        <v>28</v>
      </c>
      <c r="H18">
        <f t="shared" si="3"/>
        <v>29</v>
      </c>
      <c r="I18" t="str">
        <f t="shared" si="0"/>
        <v xml:space="preserve">0p </v>
      </c>
      <c r="J18" t="str">
        <f t="shared" si="4"/>
        <v/>
      </c>
      <c r="K18" t="str">
        <f t="shared" si="5"/>
        <v/>
      </c>
      <c r="L18">
        <f t="shared" si="6"/>
        <v>29</v>
      </c>
    </row>
    <row r="19" spans="1:12" x14ac:dyDescent="0.2">
      <c r="A19" t="str">
        <f>IF(ISBLANK(INDEX(記事一覧!B:B,ROW(),1)),"",INDEX(記事一覧!B:B,ROW(),1))</f>
        <v/>
      </c>
      <c r="B19" t="str">
        <f>IF(ISBLANK(INDEX(記事一覧!C:C,ROW(),1)),"",INDEX(記事一覧!C:C,ROW(),1))</f>
        <v/>
      </c>
      <c r="C19">
        <f>IF(ISBLANK(INDEX(記事一覧!D:D,ROW(),1)),0,INDEX(記事一覧!D:D,ROW(),1))</f>
        <v>0</v>
      </c>
      <c r="D19" t="str">
        <f>IF(ISBLANK(INDEX(記事一覧!E:E,ROW(),1)),"",INDEX(記事一覧!E:E,ROW(),1))</f>
        <v/>
      </c>
      <c r="E19" t="str">
        <f>IF(ISBLANK(INDEX(記事一覧!F:F,ROW(),1)),"",INDEX(記事一覧!F:F,ROW(),1))</f>
        <v/>
      </c>
      <c r="F19">
        <f t="shared" si="7"/>
        <v>29</v>
      </c>
      <c r="G19">
        <f t="shared" si="8"/>
        <v>28</v>
      </c>
      <c r="H19">
        <f t="shared" si="3"/>
        <v>29</v>
      </c>
      <c r="I19" t="str">
        <f t="shared" si="0"/>
        <v xml:space="preserve">0p </v>
      </c>
      <c r="J19" t="str">
        <f t="shared" si="4"/>
        <v/>
      </c>
      <c r="K19" t="str">
        <f t="shared" si="5"/>
        <v/>
      </c>
      <c r="L19">
        <f t="shared" si="6"/>
        <v>29</v>
      </c>
    </row>
    <row r="20" spans="1:12" x14ac:dyDescent="0.2">
      <c r="A20" t="str">
        <f>IF(ISBLANK(INDEX(記事一覧!B:B,ROW(),1)),"",INDEX(記事一覧!B:B,ROW(),1))</f>
        <v/>
      </c>
      <c r="B20" t="str">
        <f>IF(ISBLANK(INDEX(記事一覧!C:C,ROW(),1)),"",INDEX(記事一覧!C:C,ROW(),1))</f>
        <v/>
      </c>
      <c r="C20">
        <f>IF(ISBLANK(INDEX(記事一覧!D:D,ROW(),1)),0,INDEX(記事一覧!D:D,ROW(),1))</f>
        <v>0</v>
      </c>
      <c r="D20" t="str">
        <f>IF(ISBLANK(INDEX(記事一覧!E:E,ROW(),1)),"",INDEX(記事一覧!E:E,ROW(),1))</f>
        <v/>
      </c>
      <c r="E20" t="str">
        <f>IF(ISBLANK(INDEX(記事一覧!F:F,ROW(),1)),"",INDEX(記事一覧!F:F,ROW(),1))</f>
        <v/>
      </c>
      <c r="F20">
        <f t="shared" si="7"/>
        <v>29</v>
      </c>
      <c r="G20">
        <f t="shared" si="8"/>
        <v>28</v>
      </c>
      <c r="H20">
        <f t="shared" si="3"/>
        <v>29</v>
      </c>
      <c r="I20" t="str">
        <f t="shared" si="0"/>
        <v xml:space="preserve">0p </v>
      </c>
      <c r="J20" t="str">
        <f t="shared" si="4"/>
        <v/>
      </c>
      <c r="K20" t="str">
        <f t="shared" si="5"/>
        <v/>
      </c>
      <c r="L20">
        <f t="shared" si="6"/>
        <v>29</v>
      </c>
    </row>
    <row r="21" spans="1:12" x14ac:dyDescent="0.2">
      <c r="A21" t="str">
        <f>IF(ISBLANK(INDEX(記事一覧!B:B,ROW(),1)),"",INDEX(記事一覧!B:B,ROW(),1))</f>
        <v/>
      </c>
      <c r="B21" t="str">
        <f>IF(ISBLANK(INDEX(記事一覧!C:C,ROW(),1)),"",INDEX(記事一覧!C:C,ROW(),1))</f>
        <v/>
      </c>
      <c r="C21">
        <f>IF(ISBLANK(INDEX(記事一覧!D:D,ROW(),1)),0,INDEX(記事一覧!D:D,ROW(),1))</f>
        <v>0</v>
      </c>
      <c r="D21" t="str">
        <f>IF(ISBLANK(INDEX(記事一覧!E:E,ROW(),1)),"",INDEX(記事一覧!E:E,ROW(),1))</f>
        <v/>
      </c>
      <c r="E21" t="str">
        <f>IF(ISBLANK(INDEX(記事一覧!F:F,ROW(),1)),"",INDEX(記事一覧!F:F,ROW(),1))</f>
        <v/>
      </c>
      <c r="F21">
        <f t="shared" si="7"/>
        <v>29</v>
      </c>
      <c r="G21">
        <f t="shared" si="8"/>
        <v>28</v>
      </c>
      <c r="H21">
        <f t="shared" si="3"/>
        <v>29</v>
      </c>
      <c r="I21" t="str">
        <f t="shared" si="0"/>
        <v xml:space="preserve">0p </v>
      </c>
      <c r="J21" t="str">
        <f t="shared" si="4"/>
        <v/>
      </c>
      <c r="K21" t="str">
        <f t="shared" si="5"/>
        <v/>
      </c>
      <c r="L21">
        <f t="shared" si="6"/>
        <v>29</v>
      </c>
    </row>
    <row r="22" spans="1:12" x14ac:dyDescent="0.2">
      <c r="A22" t="str">
        <f>IF(ISBLANK(INDEX(記事一覧!B:B,ROW(),1)),"",INDEX(記事一覧!B:B,ROW(),1))</f>
        <v/>
      </c>
      <c r="B22" t="str">
        <f>IF(ISBLANK(INDEX(記事一覧!C:C,ROW(),1)),"",INDEX(記事一覧!C:C,ROW(),1))</f>
        <v/>
      </c>
      <c r="C22">
        <f>IF(ISBLANK(INDEX(記事一覧!D:D,ROW(),1)),0,INDEX(記事一覧!D:D,ROW(),1))</f>
        <v>0</v>
      </c>
      <c r="D22" t="str">
        <f>IF(ISBLANK(INDEX(記事一覧!E:E,ROW(),1)),"",INDEX(記事一覧!E:E,ROW(),1))</f>
        <v/>
      </c>
      <c r="E22" t="str">
        <f>IF(ISBLANK(INDEX(記事一覧!F:F,ROW(),1)),"",INDEX(記事一覧!F:F,ROW(),1))</f>
        <v/>
      </c>
      <c r="F22">
        <f t="shared" si="7"/>
        <v>29</v>
      </c>
      <c r="G22">
        <f t="shared" si="8"/>
        <v>28</v>
      </c>
      <c r="H22">
        <f t="shared" si="3"/>
        <v>29</v>
      </c>
      <c r="I22" t="str">
        <f t="shared" si="0"/>
        <v xml:space="preserve">0p </v>
      </c>
      <c r="J22" t="str">
        <f t="shared" si="4"/>
        <v/>
      </c>
      <c r="K22" t="str">
        <f t="shared" si="5"/>
        <v/>
      </c>
      <c r="L22">
        <f t="shared" si="6"/>
        <v>29</v>
      </c>
    </row>
    <row r="23" spans="1:12" x14ac:dyDescent="0.2">
      <c r="A23" t="str">
        <f>IF(ISBLANK(INDEX(記事一覧!B:B,ROW(),1)),"",INDEX(記事一覧!B:B,ROW(),1))</f>
        <v/>
      </c>
      <c r="B23" t="str">
        <f>IF(ISBLANK(INDEX(記事一覧!C:C,ROW(),1)),"",INDEX(記事一覧!C:C,ROW(),1))</f>
        <v/>
      </c>
      <c r="C23">
        <f>IF(ISBLANK(INDEX(記事一覧!D:D,ROW(),1)),0,INDEX(記事一覧!D:D,ROW(),1))</f>
        <v>0</v>
      </c>
      <c r="D23" t="str">
        <f>IF(ISBLANK(INDEX(記事一覧!E:E,ROW(),1)),"",INDEX(記事一覧!E:E,ROW(),1))</f>
        <v/>
      </c>
      <c r="E23" t="str">
        <f>IF(ISBLANK(INDEX(記事一覧!F:F,ROW(),1)),"",INDEX(記事一覧!F:F,ROW(),1))</f>
        <v/>
      </c>
      <c r="F23">
        <f t="shared" si="7"/>
        <v>29</v>
      </c>
      <c r="G23">
        <f t="shared" si="8"/>
        <v>28</v>
      </c>
      <c r="H23">
        <f t="shared" si="3"/>
        <v>29</v>
      </c>
      <c r="I23" t="str">
        <f t="shared" si="0"/>
        <v xml:space="preserve">0p </v>
      </c>
      <c r="J23" t="str">
        <f t="shared" si="4"/>
        <v/>
      </c>
      <c r="K23" t="str">
        <f t="shared" si="5"/>
        <v/>
      </c>
      <c r="L23">
        <f t="shared" si="6"/>
        <v>29</v>
      </c>
    </row>
    <row r="24" spans="1:12" x14ac:dyDescent="0.2">
      <c r="A24" t="str">
        <f>IF(ISBLANK(INDEX(記事一覧!B:B,ROW(),1)),"",INDEX(記事一覧!B:B,ROW(),1))</f>
        <v/>
      </c>
      <c r="B24" t="str">
        <f>IF(ISBLANK(INDEX(記事一覧!C:C,ROW(),1)),"",INDEX(記事一覧!C:C,ROW(),1))</f>
        <v/>
      </c>
      <c r="C24">
        <f>IF(ISBLANK(INDEX(記事一覧!D:D,ROW(),1)),0,INDEX(記事一覧!D:D,ROW(),1))</f>
        <v>0</v>
      </c>
      <c r="D24" t="str">
        <f>IF(ISBLANK(INDEX(記事一覧!E:E,ROW(),1)),"",INDEX(記事一覧!E:E,ROW(),1))</f>
        <v/>
      </c>
      <c r="E24" t="str">
        <f>IF(ISBLANK(INDEX(記事一覧!F:F,ROW(),1)),"",INDEX(記事一覧!F:F,ROW(),1))</f>
        <v/>
      </c>
      <c r="F24">
        <f t="shared" si="7"/>
        <v>29</v>
      </c>
      <c r="G24">
        <f t="shared" si="8"/>
        <v>28</v>
      </c>
      <c r="H24">
        <f t="shared" si="3"/>
        <v>29</v>
      </c>
      <c r="I24" t="str">
        <f t="shared" si="0"/>
        <v xml:space="preserve">0p </v>
      </c>
      <c r="J24" t="str">
        <f t="shared" si="4"/>
        <v/>
      </c>
      <c r="K24" t="str">
        <f t="shared" si="5"/>
        <v/>
      </c>
      <c r="L24">
        <f t="shared" si="6"/>
        <v>29</v>
      </c>
    </row>
    <row r="25" spans="1:12" x14ac:dyDescent="0.2">
      <c r="A25" t="str">
        <f>IF(ISBLANK(INDEX(記事一覧!B:B,ROW(),1)),"",INDEX(記事一覧!B:B,ROW(),1))</f>
        <v/>
      </c>
      <c r="B25" t="str">
        <f>IF(ISBLANK(INDEX(記事一覧!C:C,ROW(),1)),"",INDEX(記事一覧!C:C,ROW(),1))</f>
        <v/>
      </c>
      <c r="C25">
        <f>IF(ISBLANK(INDEX(記事一覧!D:D,ROW(),1)),0,INDEX(記事一覧!D:D,ROW(),1))</f>
        <v>0</v>
      </c>
      <c r="D25" t="str">
        <f>IF(ISBLANK(INDEX(記事一覧!E:E,ROW(),1)),"",INDEX(記事一覧!E:E,ROW(),1))</f>
        <v/>
      </c>
      <c r="E25" t="str">
        <f>IF(ISBLANK(INDEX(記事一覧!F:F,ROW(),1)),"",INDEX(記事一覧!F:F,ROW(),1))</f>
        <v/>
      </c>
      <c r="F25">
        <f t="shared" si="7"/>
        <v>29</v>
      </c>
      <c r="G25">
        <f t="shared" si="8"/>
        <v>28</v>
      </c>
      <c r="H25">
        <f t="shared" si="3"/>
        <v>29</v>
      </c>
      <c r="I25" t="str">
        <f t="shared" si="0"/>
        <v xml:space="preserve">0p </v>
      </c>
      <c r="J25" t="str">
        <f t="shared" si="4"/>
        <v/>
      </c>
      <c r="K25" t="str">
        <f t="shared" si="5"/>
        <v/>
      </c>
      <c r="L25">
        <f t="shared" si="6"/>
        <v>29</v>
      </c>
    </row>
    <row r="26" spans="1:12" x14ac:dyDescent="0.2">
      <c r="A26" t="str">
        <f>IF(ISBLANK(INDEX(記事一覧!B:B,ROW(),1)),"",INDEX(記事一覧!B:B,ROW(),1))</f>
        <v/>
      </c>
      <c r="B26" t="str">
        <f>IF(ISBLANK(INDEX(記事一覧!C:C,ROW(),1)),"",INDEX(記事一覧!C:C,ROW(),1))</f>
        <v/>
      </c>
      <c r="C26">
        <f>IF(ISBLANK(INDEX(記事一覧!D:D,ROW(),1)),0,INDEX(記事一覧!D:D,ROW(),1))</f>
        <v>0</v>
      </c>
      <c r="D26" t="str">
        <f>IF(ISBLANK(INDEX(記事一覧!E:E,ROW(),1)),"",INDEX(記事一覧!E:E,ROW(),1))</f>
        <v/>
      </c>
      <c r="E26" t="str">
        <f>IF(ISBLANK(INDEX(記事一覧!F:F,ROW(),1)),"",INDEX(記事一覧!F:F,ROW(),1))</f>
        <v/>
      </c>
      <c r="F26">
        <f t="shared" si="7"/>
        <v>29</v>
      </c>
      <c r="G26">
        <f t="shared" si="8"/>
        <v>28</v>
      </c>
      <c r="H26">
        <f t="shared" si="3"/>
        <v>29</v>
      </c>
      <c r="I26" t="str">
        <f t="shared" si="0"/>
        <v xml:space="preserve">0p </v>
      </c>
      <c r="J26" t="str">
        <f t="shared" si="4"/>
        <v/>
      </c>
      <c r="K26" t="str">
        <f t="shared" si="5"/>
        <v/>
      </c>
      <c r="L26">
        <f t="shared" si="6"/>
        <v>29</v>
      </c>
    </row>
    <row r="27" spans="1:12" x14ac:dyDescent="0.2">
      <c r="A27" t="str">
        <f>IF(ISBLANK(INDEX(記事一覧!B:B,ROW(),1)),"",INDEX(記事一覧!B:B,ROW(),1))</f>
        <v/>
      </c>
      <c r="B27" t="str">
        <f>IF(ISBLANK(INDEX(記事一覧!C:C,ROW(),1)),"",INDEX(記事一覧!C:C,ROW(),1))</f>
        <v/>
      </c>
      <c r="C27">
        <f>IF(ISBLANK(INDEX(記事一覧!D:D,ROW(),1)),0,INDEX(記事一覧!D:D,ROW(),1))</f>
        <v>0</v>
      </c>
      <c r="D27" t="str">
        <f>IF(ISBLANK(INDEX(記事一覧!E:E,ROW(),1)),"",INDEX(記事一覧!E:E,ROW(),1))</f>
        <v/>
      </c>
      <c r="E27" t="str">
        <f>IF(ISBLANK(INDEX(記事一覧!F:F,ROW(),1)),"",INDEX(記事一覧!F:F,ROW(),1))</f>
        <v/>
      </c>
      <c r="F27">
        <f t="shared" si="7"/>
        <v>29</v>
      </c>
      <c r="G27">
        <f t="shared" si="8"/>
        <v>28</v>
      </c>
      <c r="H27">
        <f t="shared" si="3"/>
        <v>29</v>
      </c>
      <c r="I27" t="str">
        <f t="shared" si="0"/>
        <v xml:space="preserve">0p </v>
      </c>
      <c r="J27" t="str">
        <f t="shared" si="4"/>
        <v/>
      </c>
      <c r="K27" t="str">
        <f t="shared" si="5"/>
        <v/>
      </c>
      <c r="L27">
        <f t="shared" si="6"/>
        <v>29</v>
      </c>
    </row>
    <row r="28" spans="1:12" x14ac:dyDescent="0.2">
      <c r="A28" t="str">
        <f>IF(ISBLANK(INDEX(記事一覧!B:B,ROW(),1)),"",INDEX(記事一覧!B:B,ROW(),1))</f>
        <v/>
      </c>
      <c r="B28" t="str">
        <f>IF(ISBLANK(INDEX(記事一覧!C:C,ROW(),1)),"",INDEX(記事一覧!C:C,ROW(),1))</f>
        <v/>
      </c>
      <c r="C28">
        <f>IF(ISBLANK(INDEX(記事一覧!D:D,ROW(),1)),0,INDEX(記事一覧!D:D,ROW(),1))</f>
        <v>0</v>
      </c>
      <c r="D28" t="str">
        <f>IF(ISBLANK(INDEX(記事一覧!E:E,ROW(),1)),"",INDEX(記事一覧!E:E,ROW(),1))</f>
        <v/>
      </c>
      <c r="E28" t="str">
        <f>IF(ISBLANK(INDEX(記事一覧!F:F,ROW(),1)),"",INDEX(記事一覧!F:F,ROW(),1))</f>
        <v/>
      </c>
      <c r="F28">
        <f t="shared" si="7"/>
        <v>29</v>
      </c>
      <c r="G28">
        <f t="shared" si="8"/>
        <v>28</v>
      </c>
      <c r="H28">
        <f t="shared" si="3"/>
        <v>29</v>
      </c>
      <c r="I28" t="str">
        <f t="shared" si="0"/>
        <v xml:space="preserve">0p </v>
      </c>
      <c r="J28" t="str">
        <f t="shared" si="4"/>
        <v/>
      </c>
      <c r="K28" t="str">
        <f t="shared" si="5"/>
        <v/>
      </c>
      <c r="L28">
        <f t="shared" si="6"/>
        <v>29</v>
      </c>
    </row>
    <row r="29" spans="1:12" x14ac:dyDescent="0.2">
      <c r="A29" t="str">
        <f>IF(ISBLANK(INDEX(記事一覧!B:B,ROW(),1)),"",INDEX(記事一覧!B:B,ROW(),1))</f>
        <v/>
      </c>
      <c r="B29" t="str">
        <f>IF(ISBLANK(INDEX(記事一覧!C:C,ROW(),1)),"",INDEX(記事一覧!C:C,ROW(),1))</f>
        <v/>
      </c>
      <c r="C29">
        <f>IF(ISBLANK(INDEX(記事一覧!D:D,ROW(),1)),0,INDEX(記事一覧!D:D,ROW(),1))</f>
        <v>0</v>
      </c>
      <c r="D29" t="str">
        <f>IF(ISBLANK(INDEX(記事一覧!E:E,ROW(),1)),"",INDEX(記事一覧!E:E,ROW(),1))</f>
        <v/>
      </c>
      <c r="E29" t="str">
        <f>IF(ISBLANK(INDEX(記事一覧!F:F,ROW(),1)),"",INDEX(記事一覧!F:F,ROW(),1))</f>
        <v/>
      </c>
      <c r="F29">
        <f t="shared" si="7"/>
        <v>29</v>
      </c>
      <c r="G29">
        <f t="shared" si="8"/>
        <v>28</v>
      </c>
      <c r="H29">
        <f t="shared" si="3"/>
        <v>29</v>
      </c>
      <c r="I29" t="str">
        <f t="shared" si="0"/>
        <v xml:space="preserve">0p </v>
      </c>
      <c r="J29" t="str">
        <f t="shared" si="4"/>
        <v/>
      </c>
      <c r="K29" t="str">
        <f t="shared" si="5"/>
        <v/>
      </c>
      <c r="L29">
        <f t="shared" si="6"/>
        <v>29</v>
      </c>
    </row>
    <row r="30" spans="1:12" x14ac:dyDescent="0.2">
      <c r="A30" t="str">
        <f>IF(ISBLANK(INDEX(記事一覧!B:B,ROW(),1)),"",INDEX(記事一覧!B:B,ROW(),1))</f>
        <v/>
      </c>
      <c r="B30" t="str">
        <f>IF(ISBLANK(INDEX(記事一覧!C:C,ROW(),1)),"",INDEX(記事一覧!C:C,ROW(),1))</f>
        <v/>
      </c>
      <c r="C30">
        <f>IF(ISBLANK(INDEX(記事一覧!D:D,ROW(),1)),0,INDEX(記事一覧!D:D,ROW(),1))</f>
        <v>0</v>
      </c>
      <c r="D30" t="str">
        <f>IF(ISBLANK(INDEX(記事一覧!E:E,ROW(),1)),"",INDEX(記事一覧!E:E,ROW(),1))</f>
        <v/>
      </c>
      <c r="E30" t="str">
        <f>IF(ISBLANK(INDEX(記事一覧!F:F,ROW(),1)),"",INDEX(記事一覧!F:F,ROW(),1))</f>
        <v/>
      </c>
      <c r="F30">
        <f t="shared" si="7"/>
        <v>29</v>
      </c>
      <c r="G30">
        <f t="shared" si="8"/>
        <v>28</v>
      </c>
      <c r="H30">
        <f t="shared" si="3"/>
        <v>29</v>
      </c>
      <c r="I30" t="str">
        <f t="shared" si="0"/>
        <v xml:space="preserve">0p </v>
      </c>
      <c r="J30" t="str">
        <f t="shared" si="4"/>
        <v/>
      </c>
      <c r="K30" t="str">
        <f t="shared" si="5"/>
        <v/>
      </c>
      <c r="L30">
        <f t="shared" si="6"/>
        <v>29</v>
      </c>
    </row>
    <row r="31" spans="1:12" x14ac:dyDescent="0.2">
      <c r="A31" t="str">
        <f>IF(ISBLANK(INDEX(記事一覧!B:B,ROW(),1)),"",INDEX(記事一覧!B:B,ROW(),1))</f>
        <v/>
      </c>
      <c r="B31" t="str">
        <f>IF(ISBLANK(INDEX(記事一覧!C:C,ROW(),1)),"",INDEX(記事一覧!C:C,ROW(),1))</f>
        <v/>
      </c>
      <c r="C31">
        <f>IF(ISBLANK(INDEX(記事一覧!D:D,ROW(),1)),0,INDEX(記事一覧!D:D,ROW(),1))</f>
        <v>0</v>
      </c>
      <c r="D31" t="str">
        <f>IF(ISBLANK(INDEX(記事一覧!E:E,ROW(),1)),"",INDEX(記事一覧!E:E,ROW(),1))</f>
        <v/>
      </c>
      <c r="E31" t="str">
        <f>IF(ISBLANK(INDEX(記事一覧!F:F,ROW(),1)),"",INDEX(記事一覧!F:F,ROW(),1))</f>
        <v/>
      </c>
      <c r="F31">
        <f t="shared" si="7"/>
        <v>29</v>
      </c>
      <c r="G31">
        <f t="shared" si="8"/>
        <v>28</v>
      </c>
      <c r="H31">
        <f t="shared" si="3"/>
        <v>29</v>
      </c>
      <c r="I31" t="str">
        <f t="shared" si="0"/>
        <v xml:space="preserve">0p </v>
      </c>
      <c r="J31" t="str">
        <f t="shared" si="4"/>
        <v/>
      </c>
      <c r="K31" t="str">
        <f t="shared" si="5"/>
        <v/>
      </c>
      <c r="L31">
        <f t="shared" si="6"/>
        <v>29</v>
      </c>
    </row>
    <row r="32" spans="1:12" x14ac:dyDescent="0.2">
      <c r="A32" t="str">
        <f>IF(ISBLANK(INDEX(記事一覧!B:B,ROW(),1)),"",INDEX(記事一覧!B:B,ROW(),1))</f>
        <v/>
      </c>
      <c r="B32" t="str">
        <f>IF(ISBLANK(INDEX(記事一覧!C:C,ROW(),1)),"",INDEX(記事一覧!C:C,ROW(),1))</f>
        <v/>
      </c>
      <c r="C32">
        <f>IF(ISBLANK(INDEX(記事一覧!D:D,ROW(),1)),0,INDEX(記事一覧!D:D,ROW(),1))</f>
        <v>0</v>
      </c>
      <c r="D32" t="str">
        <f>IF(ISBLANK(INDEX(記事一覧!E:E,ROW(),1)),"",INDEX(記事一覧!E:E,ROW(),1))</f>
        <v/>
      </c>
      <c r="E32" t="str">
        <f>IF(ISBLANK(INDEX(記事一覧!F:F,ROW(),1)),"",INDEX(記事一覧!F:F,ROW(),1))</f>
        <v/>
      </c>
      <c r="F32">
        <f t="shared" si="7"/>
        <v>29</v>
      </c>
      <c r="G32">
        <f t="shared" si="8"/>
        <v>28</v>
      </c>
      <c r="H32">
        <f t="shared" si="3"/>
        <v>29</v>
      </c>
      <c r="I32" t="str">
        <f t="shared" si="0"/>
        <v xml:space="preserve">0p </v>
      </c>
      <c r="J32" t="str">
        <f t="shared" si="4"/>
        <v/>
      </c>
      <c r="K32" t="str">
        <f t="shared" si="5"/>
        <v/>
      </c>
      <c r="L32">
        <f t="shared" si="6"/>
        <v>29</v>
      </c>
    </row>
    <row r="33" spans="1:12" x14ac:dyDescent="0.2">
      <c r="A33" t="str">
        <f>IF(ISBLANK(INDEX(記事一覧!B:B,ROW(),1)),"",INDEX(記事一覧!B:B,ROW(),1))</f>
        <v/>
      </c>
      <c r="B33" t="str">
        <f>IF(ISBLANK(INDEX(記事一覧!C:C,ROW(),1)),"",INDEX(記事一覧!C:C,ROW(),1))</f>
        <v/>
      </c>
      <c r="C33">
        <f>IF(ISBLANK(INDEX(記事一覧!D:D,ROW(),1)),0,INDEX(記事一覧!D:D,ROW(),1))</f>
        <v>0</v>
      </c>
      <c r="D33" t="str">
        <f>IF(ISBLANK(INDEX(記事一覧!E:E,ROW(),1)),"",INDEX(記事一覧!E:E,ROW(),1))</f>
        <v/>
      </c>
      <c r="E33" t="str">
        <f>IF(ISBLANK(INDEX(記事一覧!F:F,ROW(),1)),"",INDEX(記事一覧!F:F,ROW(),1))</f>
        <v/>
      </c>
      <c r="F33">
        <f t="shared" si="7"/>
        <v>29</v>
      </c>
      <c r="G33">
        <f t="shared" si="8"/>
        <v>28</v>
      </c>
      <c r="H33">
        <f t="shared" si="3"/>
        <v>29</v>
      </c>
      <c r="I33" t="str">
        <f t="shared" si="0"/>
        <v xml:space="preserve">0p </v>
      </c>
      <c r="J33" t="str">
        <f t="shared" si="4"/>
        <v/>
      </c>
      <c r="K33" t="str">
        <f t="shared" si="5"/>
        <v/>
      </c>
      <c r="L33">
        <f t="shared" si="6"/>
        <v>29</v>
      </c>
    </row>
    <row r="34" spans="1:12" x14ac:dyDescent="0.2">
      <c r="A34" t="str">
        <f>IF(ISBLANK(INDEX(記事一覧!B:B,ROW(),1)),"",INDEX(記事一覧!B:B,ROW(),1))</f>
        <v/>
      </c>
      <c r="B34" t="str">
        <f>IF(ISBLANK(INDEX(記事一覧!C:C,ROW(),1)),"",INDEX(記事一覧!C:C,ROW(),1))</f>
        <v/>
      </c>
      <c r="C34">
        <f>IF(ISBLANK(INDEX(記事一覧!D:D,ROW(),1)),0,INDEX(記事一覧!D:D,ROW(),1))</f>
        <v>0</v>
      </c>
      <c r="D34" t="str">
        <f>IF(ISBLANK(INDEX(記事一覧!E:E,ROW(),1)),"",INDEX(記事一覧!E:E,ROW(),1))</f>
        <v/>
      </c>
      <c r="E34" t="str">
        <f>IF(ISBLANK(INDEX(記事一覧!F:F,ROW(),1)),"",INDEX(記事一覧!F:F,ROW(),1))</f>
        <v/>
      </c>
      <c r="F34">
        <f t="shared" si="7"/>
        <v>29</v>
      </c>
      <c r="G34">
        <f t="shared" si="8"/>
        <v>28</v>
      </c>
      <c r="H34">
        <f t="shared" si="3"/>
        <v>29</v>
      </c>
      <c r="I34" t="str">
        <f t="shared" si="0"/>
        <v xml:space="preserve">0p </v>
      </c>
      <c r="J34" t="str">
        <f t="shared" si="4"/>
        <v/>
      </c>
      <c r="K34" t="str">
        <f t="shared" si="5"/>
        <v/>
      </c>
      <c r="L34">
        <f t="shared" si="6"/>
        <v>29</v>
      </c>
    </row>
    <row r="35" spans="1:12" x14ac:dyDescent="0.2">
      <c r="A35" t="str">
        <f>IF(ISBLANK(INDEX(記事一覧!B:B,ROW(),1)),"",INDEX(記事一覧!B:B,ROW(),1))</f>
        <v/>
      </c>
      <c r="B35" t="str">
        <f>IF(ISBLANK(INDEX(記事一覧!C:C,ROW(),1)),"",INDEX(記事一覧!C:C,ROW(),1))</f>
        <v/>
      </c>
      <c r="C35">
        <f>IF(ISBLANK(INDEX(記事一覧!D:D,ROW(),1)),0,INDEX(記事一覧!D:D,ROW(),1))</f>
        <v>0</v>
      </c>
      <c r="D35" t="str">
        <f>IF(ISBLANK(INDEX(記事一覧!E:E,ROW(),1)),"",INDEX(記事一覧!E:E,ROW(),1))</f>
        <v/>
      </c>
      <c r="E35" t="str">
        <f>IF(ISBLANK(INDEX(記事一覧!F:F,ROW(),1)),"",INDEX(記事一覧!F:F,ROW(),1))</f>
        <v/>
      </c>
      <c r="F35">
        <f t="shared" si="7"/>
        <v>29</v>
      </c>
      <c r="G35">
        <f t="shared" si="8"/>
        <v>28</v>
      </c>
      <c r="H35">
        <f t="shared" si="3"/>
        <v>29</v>
      </c>
      <c r="I35" t="str">
        <f t="shared" si="0"/>
        <v xml:space="preserve">0p </v>
      </c>
      <c r="J35" t="str">
        <f t="shared" si="4"/>
        <v/>
      </c>
      <c r="K35" t="str">
        <f t="shared" si="5"/>
        <v/>
      </c>
      <c r="L35">
        <f t="shared" si="6"/>
        <v>29</v>
      </c>
    </row>
    <row r="36" spans="1:12" x14ac:dyDescent="0.2">
      <c r="A36" t="str">
        <f>IF(ISBLANK(INDEX(記事一覧!B:B,ROW(),1)),"",INDEX(記事一覧!B:B,ROW(),1))</f>
        <v/>
      </c>
      <c r="B36" t="str">
        <f>IF(ISBLANK(INDEX(記事一覧!C:C,ROW(),1)),"",INDEX(記事一覧!C:C,ROW(),1))</f>
        <v/>
      </c>
      <c r="C36">
        <f>IF(ISBLANK(INDEX(記事一覧!D:D,ROW(),1)),0,INDEX(記事一覧!D:D,ROW(),1))</f>
        <v>0</v>
      </c>
      <c r="D36" t="str">
        <f>IF(ISBLANK(INDEX(記事一覧!E:E,ROW(),1)),"",INDEX(記事一覧!E:E,ROW(),1))</f>
        <v/>
      </c>
      <c r="E36" t="str">
        <f>IF(ISBLANK(INDEX(記事一覧!F:F,ROW(),1)),"",INDEX(記事一覧!F:F,ROW(),1))</f>
        <v/>
      </c>
      <c r="F36">
        <f t="shared" ref="F36" si="9">F35+C35</f>
        <v>29</v>
      </c>
      <c r="G36">
        <f t="shared" ref="G36" si="10">F36+C36-1</f>
        <v>28</v>
      </c>
      <c r="H36">
        <f t="shared" ref="H36" si="11">IF(D36="横",G36,F36)</f>
        <v>29</v>
      </c>
      <c r="I36" t="str">
        <f t="shared" si="0"/>
        <v xml:space="preserve">0p </v>
      </c>
      <c r="J36" t="str">
        <f t="shared" si="4"/>
        <v/>
      </c>
      <c r="K36" t="str">
        <f t="shared" si="5"/>
        <v/>
      </c>
      <c r="L36">
        <f t="shared" si="6"/>
        <v>29</v>
      </c>
    </row>
    <row r="37" spans="1:12" x14ac:dyDescent="0.2">
      <c r="A37" t="str">
        <f>IF(ISBLANK(INDEX(記事一覧!B:B,ROW(),1)),"",INDEX(記事一覧!B:B,ROW(),1))</f>
        <v/>
      </c>
      <c r="B37" t="str">
        <f>IF(ISBLANK(INDEX(記事一覧!C:C,ROW(),1)),"",INDEX(記事一覧!C:C,ROW(),1))</f>
        <v/>
      </c>
      <c r="C37">
        <f>IF(ISBLANK(INDEX(記事一覧!D:D,ROW(),1)),0,INDEX(記事一覧!D:D,ROW(),1))</f>
        <v>0</v>
      </c>
      <c r="D37" t="str">
        <f>IF(ISBLANK(INDEX(記事一覧!E:E,ROW(),1)),"",INDEX(記事一覧!E:E,ROW(),1))</f>
        <v/>
      </c>
      <c r="E37" t="str">
        <f>IF(ISBLANK(INDEX(記事一覧!F:F,ROW(),1)),"",INDEX(記事一覧!F:F,ROW(),1))</f>
        <v/>
      </c>
      <c r="F37">
        <f t="shared" ref="F37:F43" si="12">F36+C36</f>
        <v>29</v>
      </c>
      <c r="G37">
        <f t="shared" ref="G37:G43" si="13">F37+C37-1</f>
        <v>28</v>
      </c>
      <c r="H37">
        <f t="shared" ref="H37:H43" si="14">IF(D37="横",G37,F37)</f>
        <v>29</v>
      </c>
      <c r="I37" t="str">
        <f t="shared" ref="I37:I43" si="15">IF(E37&lt;&gt;"","[" &amp; E37 &amp; "]","") &amp; IF(C37&lt;&gt;"",C37 &amp; "p ","") &amp; IF(B37&lt;&gt;"",B37,"") &amp; IF(A37&lt;&gt;""," " &amp; A37,"")</f>
        <v xml:space="preserve">0p </v>
      </c>
      <c r="J37" t="str">
        <f t="shared" si="4"/>
        <v/>
      </c>
      <c r="K37" t="str">
        <f t="shared" si="5"/>
        <v/>
      </c>
      <c r="L37">
        <f t="shared" si="6"/>
        <v>29</v>
      </c>
    </row>
    <row r="38" spans="1:12" x14ac:dyDescent="0.2">
      <c r="A38" t="str">
        <f>IF(ISBLANK(INDEX(記事一覧!B:B,ROW(),1)),"",INDEX(記事一覧!B:B,ROW(),1))</f>
        <v/>
      </c>
      <c r="B38" t="str">
        <f>IF(ISBLANK(INDEX(記事一覧!C:C,ROW(),1)),"",INDEX(記事一覧!C:C,ROW(),1))</f>
        <v/>
      </c>
      <c r="C38">
        <f>IF(ISBLANK(INDEX(記事一覧!D:D,ROW(),1)),0,INDEX(記事一覧!D:D,ROW(),1))</f>
        <v>0</v>
      </c>
      <c r="D38" t="str">
        <f>IF(ISBLANK(INDEX(記事一覧!E:E,ROW(),1)),"",INDEX(記事一覧!E:E,ROW(),1))</f>
        <v/>
      </c>
      <c r="E38" t="str">
        <f>IF(ISBLANK(INDEX(記事一覧!F:F,ROW(),1)),"",INDEX(記事一覧!F:F,ROW(),1))</f>
        <v/>
      </c>
      <c r="F38">
        <f t="shared" si="12"/>
        <v>29</v>
      </c>
      <c r="G38">
        <f t="shared" si="13"/>
        <v>28</v>
      </c>
      <c r="H38">
        <f t="shared" si="14"/>
        <v>29</v>
      </c>
      <c r="I38" t="str">
        <f t="shared" si="15"/>
        <v xml:space="preserve">0p </v>
      </c>
      <c r="J38" t="str">
        <f t="shared" si="4"/>
        <v/>
      </c>
      <c r="K38" t="str">
        <f t="shared" si="5"/>
        <v/>
      </c>
      <c r="L38">
        <f t="shared" si="6"/>
        <v>29</v>
      </c>
    </row>
    <row r="39" spans="1:12" x14ac:dyDescent="0.2">
      <c r="A39" t="str">
        <f>IF(ISBLANK(INDEX(記事一覧!B:B,ROW(),1)),"",INDEX(記事一覧!B:B,ROW(),1))</f>
        <v/>
      </c>
      <c r="B39" t="str">
        <f>IF(ISBLANK(INDEX(記事一覧!C:C,ROW(),1)),"",INDEX(記事一覧!C:C,ROW(),1))</f>
        <v/>
      </c>
      <c r="C39">
        <f>IF(ISBLANK(INDEX(記事一覧!D:D,ROW(),1)),0,INDEX(記事一覧!D:D,ROW(),1))</f>
        <v>0</v>
      </c>
      <c r="D39" t="str">
        <f>IF(ISBLANK(INDEX(記事一覧!E:E,ROW(),1)),"",INDEX(記事一覧!E:E,ROW(),1))</f>
        <v/>
      </c>
      <c r="E39" t="str">
        <f>IF(ISBLANK(INDEX(記事一覧!F:F,ROW(),1)),"",INDEX(記事一覧!F:F,ROW(),1))</f>
        <v/>
      </c>
      <c r="F39">
        <f t="shared" si="12"/>
        <v>29</v>
      </c>
      <c r="G39">
        <f t="shared" si="13"/>
        <v>28</v>
      </c>
      <c r="H39">
        <f t="shared" si="14"/>
        <v>29</v>
      </c>
      <c r="I39" t="str">
        <f t="shared" si="15"/>
        <v xml:space="preserve">0p </v>
      </c>
      <c r="J39" t="str">
        <f t="shared" si="4"/>
        <v/>
      </c>
      <c r="K39" t="str">
        <f t="shared" si="5"/>
        <v/>
      </c>
      <c r="L39">
        <f t="shared" si="6"/>
        <v>29</v>
      </c>
    </row>
    <row r="40" spans="1:12" x14ac:dyDescent="0.2">
      <c r="A40" t="str">
        <f>IF(ISBLANK(INDEX(記事一覧!B:B,ROW(),1)),"",INDEX(記事一覧!B:B,ROW(),1))</f>
        <v/>
      </c>
      <c r="B40" t="str">
        <f>IF(ISBLANK(INDEX(記事一覧!C:C,ROW(),1)),"",INDEX(記事一覧!C:C,ROW(),1))</f>
        <v/>
      </c>
      <c r="C40">
        <f>IF(ISBLANK(INDEX(記事一覧!D:D,ROW(),1)),0,INDEX(記事一覧!D:D,ROW(),1))</f>
        <v>0</v>
      </c>
      <c r="D40" t="str">
        <f>IF(ISBLANK(INDEX(記事一覧!E:E,ROW(),1)),"",INDEX(記事一覧!E:E,ROW(),1))</f>
        <v/>
      </c>
      <c r="E40" t="str">
        <f>IF(ISBLANK(INDEX(記事一覧!F:F,ROW(),1)),"",INDEX(記事一覧!F:F,ROW(),1))</f>
        <v/>
      </c>
      <c r="F40">
        <f t="shared" si="12"/>
        <v>29</v>
      </c>
      <c r="G40">
        <f t="shared" si="13"/>
        <v>28</v>
      </c>
      <c r="H40">
        <f t="shared" si="14"/>
        <v>29</v>
      </c>
      <c r="I40" t="str">
        <f t="shared" si="15"/>
        <v xml:space="preserve">0p </v>
      </c>
      <c r="J40" t="str">
        <f t="shared" ref="J40:J43" si="16">IF(B40="","",B40 &amp; "　")</f>
        <v/>
      </c>
      <c r="K40" t="str">
        <f t="shared" ref="K40:K44" si="17">IF(A39="","",A39)</f>
        <v/>
      </c>
      <c r="L40">
        <f t="shared" si="6"/>
        <v>29</v>
      </c>
    </row>
    <row r="41" spans="1:12" x14ac:dyDescent="0.2">
      <c r="A41" t="str">
        <f>IF(ISBLANK(INDEX(記事一覧!B:B,ROW(),1)),"",INDEX(記事一覧!B:B,ROW(),1))</f>
        <v/>
      </c>
      <c r="B41" t="str">
        <f>IF(ISBLANK(INDEX(記事一覧!C:C,ROW(),1)),"",INDEX(記事一覧!C:C,ROW(),1))</f>
        <v/>
      </c>
      <c r="C41">
        <f>IF(ISBLANK(INDEX(記事一覧!D:D,ROW(),1)),0,INDEX(記事一覧!D:D,ROW(),1))</f>
        <v>0</v>
      </c>
      <c r="D41" t="str">
        <f>IF(ISBLANK(INDEX(記事一覧!E:E,ROW(),1)),"",INDEX(記事一覧!E:E,ROW(),1))</f>
        <v/>
      </c>
      <c r="E41" t="str">
        <f>IF(ISBLANK(INDEX(記事一覧!F:F,ROW(),1)),"",INDEX(記事一覧!F:F,ROW(),1))</f>
        <v/>
      </c>
      <c r="F41">
        <f t="shared" si="12"/>
        <v>29</v>
      </c>
      <c r="G41">
        <f t="shared" si="13"/>
        <v>28</v>
      </c>
      <c r="H41">
        <f t="shared" si="14"/>
        <v>29</v>
      </c>
      <c r="I41" t="str">
        <f t="shared" si="15"/>
        <v xml:space="preserve">0p </v>
      </c>
      <c r="J41" t="str">
        <f t="shared" si="16"/>
        <v/>
      </c>
      <c r="K41" t="str">
        <f t="shared" si="17"/>
        <v/>
      </c>
      <c r="L41">
        <f t="shared" si="6"/>
        <v>29</v>
      </c>
    </row>
    <row r="42" spans="1:12" x14ac:dyDescent="0.2">
      <c r="A42" t="str">
        <f>IF(ISBLANK(INDEX(記事一覧!B:B,ROW(),1)),"",INDEX(記事一覧!B:B,ROW(),1))</f>
        <v/>
      </c>
      <c r="B42" t="str">
        <f>IF(ISBLANK(INDEX(記事一覧!C:C,ROW(),1)),"",INDEX(記事一覧!C:C,ROW(),1))</f>
        <v/>
      </c>
      <c r="C42">
        <f>IF(ISBLANK(INDEX(記事一覧!D:D,ROW(),1)),0,INDEX(記事一覧!D:D,ROW(),1))</f>
        <v>0</v>
      </c>
      <c r="D42" t="str">
        <f>IF(ISBLANK(INDEX(記事一覧!E:E,ROW(),1)),"",INDEX(記事一覧!E:E,ROW(),1))</f>
        <v/>
      </c>
      <c r="E42" t="str">
        <f>IF(ISBLANK(INDEX(記事一覧!F:F,ROW(),1)),"",INDEX(記事一覧!F:F,ROW(),1))</f>
        <v/>
      </c>
      <c r="F42">
        <f t="shared" si="12"/>
        <v>29</v>
      </c>
      <c r="G42">
        <f t="shared" si="13"/>
        <v>28</v>
      </c>
      <c r="H42">
        <f t="shared" si="14"/>
        <v>29</v>
      </c>
      <c r="I42" t="str">
        <f t="shared" si="15"/>
        <v xml:space="preserve">0p </v>
      </c>
      <c r="J42" t="str">
        <f t="shared" si="16"/>
        <v/>
      </c>
      <c r="K42" t="str">
        <f t="shared" si="17"/>
        <v/>
      </c>
      <c r="L42">
        <f t="shared" si="6"/>
        <v>29</v>
      </c>
    </row>
    <row r="43" spans="1:12" x14ac:dyDescent="0.2">
      <c r="A43" t="str">
        <f>IF(ISBLANK(INDEX(記事一覧!B:B,ROW(),1)),"",INDEX(記事一覧!B:B,ROW(),1))</f>
        <v/>
      </c>
      <c r="B43" t="str">
        <f>IF(ISBLANK(INDEX(記事一覧!C:C,ROW(),1)),"",INDEX(記事一覧!C:C,ROW(),1))</f>
        <v/>
      </c>
      <c r="C43">
        <f>IF(ISBLANK(INDEX(記事一覧!D:D,ROW(),1)),0,INDEX(記事一覧!D:D,ROW(),1))</f>
        <v>0</v>
      </c>
      <c r="D43" t="str">
        <f>IF(ISBLANK(INDEX(記事一覧!E:E,ROW(),1)),"",INDEX(記事一覧!E:E,ROW(),1))</f>
        <v/>
      </c>
      <c r="E43" t="str">
        <f>IF(ISBLANK(INDEX(記事一覧!F:F,ROW(),1)),"",INDEX(記事一覧!F:F,ROW(),1))</f>
        <v/>
      </c>
      <c r="F43">
        <f t="shared" si="12"/>
        <v>29</v>
      </c>
      <c r="G43">
        <f t="shared" si="13"/>
        <v>28</v>
      </c>
      <c r="H43">
        <f t="shared" si="14"/>
        <v>29</v>
      </c>
      <c r="I43" t="str">
        <f t="shared" si="15"/>
        <v xml:space="preserve">0p </v>
      </c>
      <c r="J43" t="str">
        <f t="shared" si="16"/>
        <v/>
      </c>
      <c r="K43" t="str">
        <f t="shared" si="17"/>
        <v/>
      </c>
      <c r="L43">
        <f t="shared" si="6"/>
        <v>29</v>
      </c>
    </row>
    <row r="44" spans="1:12" x14ac:dyDescent="0.2">
      <c r="A44" t="str">
        <f>IF(ISBLANK(INDEX(記事一覧!B:B,ROW(),1)),"",INDEX(記事一覧!B:B,ROW(),1))</f>
        <v/>
      </c>
      <c r="B44" t="str">
        <f>IF(ISBLANK(INDEX(記事一覧!C:C,ROW(),1)),"",INDEX(記事一覧!C:C,ROW(),1))</f>
        <v/>
      </c>
      <c r="C44">
        <f>IF(ISBLANK(INDEX(記事一覧!D:D,ROW(),1)),0,INDEX(記事一覧!D:D,ROW(),1))</f>
        <v>0</v>
      </c>
      <c r="D44" t="str">
        <f>IF(ISBLANK(INDEX(記事一覧!E:E,ROW(),1)),"",INDEX(記事一覧!E:E,ROW(),1))</f>
        <v/>
      </c>
      <c r="E44" t="str">
        <f>IF(ISBLANK(INDEX(記事一覧!F:F,ROW(),1)),"",INDEX(記事一覧!F:F,ROW(),1))</f>
        <v/>
      </c>
      <c r="F44">
        <f t="shared" ref="F44" si="18">F43+C43</f>
        <v>29</v>
      </c>
      <c r="G44">
        <f t="shared" ref="G44" si="19">F44+C44-1</f>
        <v>28</v>
      </c>
      <c r="H44">
        <f t="shared" ref="H44" si="20">IF(D44="横",G44,F44)</f>
        <v>29</v>
      </c>
      <c r="I44" t="str">
        <f t="shared" ref="I44" si="21">IF(E44&lt;&gt;"","[" &amp; E44 &amp; "]","") &amp; IF(C44&lt;&gt;"",C44 &amp; "p ","") &amp; IF(B44&lt;&gt;"",B44,"") &amp; IF(A44&lt;&gt;""," " &amp; A44,"")</f>
        <v xml:space="preserve">0p </v>
      </c>
      <c r="J44" t="str">
        <f t="shared" ref="J44" si="22">IF(B44="","",B44 &amp; "　")</f>
        <v/>
      </c>
      <c r="K44" t="str">
        <f t="shared" si="17"/>
        <v/>
      </c>
      <c r="L44">
        <f t="shared" si="6"/>
        <v>29</v>
      </c>
    </row>
    <row r="45" spans="1:12" x14ac:dyDescent="0.2">
      <c r="A45" t="str">
        <f>IF(ISBLANK(INDEX(記事一覧!B:B,ROW(),1)),"",INDEX(記事一覧!B:B,ROW(),1))</f>
        <v/>
      </c>
      <c r="B45" t="str">
        <f>IF(ISBLANK(INDEX(記事一覧!C:C,ROW(),1)),"",INDEX(記事一覧!C:C,ROW(),1))</f>
        <v/>
      </c>
      <c r="C45">
        <f>IF(ISBLANK(INDEX(記事一覧!D:D,ROW(),1)),0,INDEX(記事一覧!D:D,ROW(),1))</f>
        <v>0</v>
      </c>
      <c r="D45" t="str">
        <f>IF(ISBLANK(INDEX(記事一覧!E:E,ROW(),1)),"",INDEX(記事一覧!E:E,ROW(),1))</f>
        <v/>
      </c>
      <c r="E45" t="str">
        <f>IF(ISBLANK(INDEX(記事一覧!F:F,ROW(),1)),"",INDEX(記事一覧!F:F,ROW(),1))</f>
        <v/>
      </c>
      <c r="F45">
        <f t="shared" ref="F45:F100" si="23">F44+C44</f>
        <v>29</v>
      </c>
      <c r="G45">
        <f t="shared" ref="G45:G100" si="24">F45+C45-1</f>
        <v>28</v>
      </c>
      <c r="H45">
        <f t="shared" ref="H45:H100" si="25">IF(D45="横",G45,F45)</f>
        <v>29</v>
      </c>
      <c r="I45" t="str">
        <f t="shared" ref="I45:I100" si="26">IF(E45&lt;&gt;"","[" &amp; E45 &amp; "]","") &amp; IF(C45&lt;&gt;"",C45 &amp; "p ","") &amp; IF(B45&lt;&gt;"",B45,"") &amp; IF(A45&lt;&gt;""," " &amp; A45,"")</f>
        <v xml:space="preserve">0p </v>
      </c>
      <c r="J45" t="str">
        <f t="shared" ref="J45:J100" si="27">IF(B45="","",B45 &amp; "　")</f>
        <v/>
      </c>
      <c r="K45" t="str">
        <f t="shared" ref="K45" si="28">IF(A44="","",A44)</f>
        <v/>
      </c>
      <c r="L45">
        <f t="shared" si="6"/>
        <v>29</v>
      </c>
    </row>
    <row r="46" spans="1:12" x14ac:dyDescent="0.2">
      <c r="A46" t="str">
        <f>IF(ISBLANK(INDEX(記事一覧!B:B,ROW(),1)),"",INDEX(記事一覧!B:B,ROW(),1))</f>
        <v/>
      </c>
      <c r="B46" t="str">
        <f>IF(ISBLANK(INDEX(記事一覧!C:C,ROW(),1)),"",INDEX(記事一覧!C:C,ROW(),1))</f>
        <v/>
      </c>
      <c r="C46">
        <f>IF(ISBLANK(INDEX(記事一覧!D:D,ROW(),1)),0,INDEX(記事一覧!D:D,ROW(),1))</f>
        <v>0</v>
      </c>
      <c r="D46" t="str">
        <f>IF(ISBLANK(INDEX(記事一覧!E:E,ROW(),1)),"",INDEX(記事一覧!E:E,ROW(),1))</f>
        <v/>
      </c>
      <c r="E46" t="str">
        <f>IF(ISBLANK(INDEX(記事一覧!F:F,ROW(),1)),"",INDEX(記事一覧!F:F,ROW(),1))</f>
        <v/>
      </c>
      <c r="F46">
        <f t="shared" si="23"/>
        <v>29</v>
      </c>
      <c r="G46">
        <f t="shared" si="24"/>
        <v>28</v>
      </c>
      <c r="H46">
        <f t="shared" si="25"/>
        <v>29</v>
      </c>
      <c r="I46" t="str">
        <f t="shared" si="26"/>
        <v xml:space="preserve">0p </v>
      </c>
      <c r="J46" t="str">
        <f t="shared" si="27"/>
        <v/>
      </c>
      <c r="K46" t="str">
        <f t="shared" ref="K46:K100" si="29">IF(A45="","",A45)</f>
        <v/>
      </c>
      <c r="L46">
        <f t="shared" si="6"/>
        <v>29</v>
      </c>
    </row>
    <row r="47" spans="1:12" x14ac:dyDescent="0.2">
      <c r="A47" t="str">
        <f>IF(ISBLANK(INDEX(記事一覧!B:B,ROW(),1)),"",INDEX(記事一覧!B:B,ROW(),1))</f>
        <v/>
      </c>
      <c r="B47" t="str">
        <f>IF(ISBLANK(INDEX(記事一覧!C:C,ROW(),1)),"",INDEX(記事一覧!C:C,ROW(),1))</f>
        <v/>
      </c>
      <c r="C47">
        <f>IF(ISBLANK(INDEX(記事一覧!D:D,ROW(),1)),0,INDEX(記事一覧!D:D,ROW(),1))</f>
        <v>0</v>
      </c>
      <c r="D47" t="str">
        <f>IF(ISBLANK(INDEX(記事一覧!E:E,ROW(),1)),"",INDEX(記事一覧!E:E,ROW(),1))</f>
        <v/>
      </c>
      <c r="E47" t="str">
        <f>IF(ISBLANK(INDEX(記事一覧!F:F,ROW(),1)),"",INDEX(記事一覧!F:F,ROW(),1))</f>
        <v/>
      </c>
      <c r="F47">
        <f t="shared" si="23"/>
        <v>29</v>
      </c>
      <c r="G47">
        <f t="shared" si="24"/>
        <v>28</v>
      </c>
      <c r="H47">
        <f t="shared" si="25"/>
        <v>29</v>
      </c>
      <c r="I47" t="str">
        <f t="shared" si="26"/>
        <v xml:space="preserve">0p </v>
      </c>
      <c r="J47" t="str">
        <f t="shared" si="27"/>
        <v/>
      </c>
      <c r="K47" t="str">
        <f t="shared" si="29"/>
        <v/>
      </c>
      <c r="L47">
        <f t="shared" si="6"/>
        <v>29</v>
      </c>
    </row>
    <row r="48" spans="1:12" x14ac:dyDescent="0.2">
      <c r="A48" t="str">
        <f>IF(ISBLANK(INDEX(記事一覧!B:B,ROW(),1)),"",INDEX(記事一覧!B:B,ROW(),1))</f>
        <v/>
      </c>
      <c r="B48" t="str">
        <f>IF(ISBLANK(INDEX(記事一覧!C:C,ROW(),1)),"",INDEX(記事一覧!C:C,ROW(),1))</f>
        <v/>
      </c>
      <c r="C48">
        <f>IF(ISBLANK(INDEX(記事一覧!D:D,ROW(),1)),0,INDEX(記事一覧!D:D,ROW(),1))</f>
        <v>0</v>
      </c>
      <c r="D48" t="str">
        <f>IF(ISBLANK(INDEX(記事一覧!E:E,ROW(),1)),"",INDEX(記事一覧!E:E,ROW(),1))</f>
        <v/>
      </c>
      <c r="E48" t="str">
        <f>IF(ISBLANK(INDEX(記事一覧!F:F,ROW(),1)),"",INDEX(記事一覧!F:F,ROW(),1))</f>
        <v/>
      </c>
      <c r="F48">
        <f t="shared" si="23"/>
        <v>29</v>
      </c>
      <c r="G48">
        <f t="shared" si="24"/>
        <v>28</v>
      </c>
      <c r="H48">
        <f t="shared" si="25"/>
        <v>29</v>
      </c>
      <c r="I48" t="str">
        <f t="shared" si="26"/>
        <v xml:space="preserve">0p </v>
      </c>
      <c r="J48" t="str">
        <f t="shared" si="27"/>
        <v/>
      </c>
      <c r="K48" t="str">
        <f t="shared" si="29"/>
        <v/>
      </c>
      <c r="L48">
        <f t="shared" si="6"/>
        <v>29</v>
      </c>
    </row>
    <row r="49" spans="1:12" x14ac:dyDescent="0.2">
      <c r="A49" t="str">
        <f>IF(ISBLANK(INDEX(記事一覧!B:B,ROW(),1)),"",INDEX(記事一覧!B:B,ROW(),1))</f>
        <v/>
      </c>
      <c r="B49" t="str">
        <f>IF(ISBLANK(INDEX(記事一覧!C:C,ROW(),1)),"",INDEX(記事一覧!C:C,ROW(),1))</f>
        <v/>
      </c>
      <c r="C49">
        <f>IF(ISBLANK(INDEX(記事一覧!D:D,ROW(),1)),0,INDEX(記事一覧!D:D,ROW(),1))</f>
        <v>0</v>
      </c>
      <c r="D49" t="str">
        <f>IF(ISBLANK(INDEX(記事一覧!E:E,ROW(),1)),"",INDEX(記事一覧!E:E,ROW(),1))</f>
        <v/>
      </c>
      <c r="E49" t="str">
        <f>IF(ISBLANK(INDEX(記事一覧!F:F,ROW(),1)),"",INDEX(記事一覧!F:F,ROW(),1))</f>
        <v/>
      </c>
      <c r="F49">
        <f t="shared" si="23"/>
        <v>29</v>
      </c>
      <c r="G49">
        <f t="shared" si="24"/>
        <v>28</v>
      </c>
      <c r="H49">
        <f t="shared" si="25"/>
        <v>29</v>
      </c>
      <c r="I49" t="str">
        <f t="shared" si="26"/>
        <v xml:space="preserve">0p </v>
      </c>
      <c r="J49" t="str">
        <f t="shared" si="27"/>
        <v/>
      </c>
      <c r="K49" t="str">
        <f t="shared" si="29"/>
        <v/>
      </c>
      <c r="L49">
        <f t="shared" si="6"/>
        <v>29</v>
      </c>
    </row>
    <row r="50" spans="1:12" x14ac:dyDescent="0.2">
      <c r="A50" t="str">
        <f>IF(ISBLANK(INDEX(記事一覧!B:B,ROW(),1)),"",INDEX(記事一覧!B:B,ROW(),1))</f>
        <v/>
      </c>
      <c r="B50" t="str">
        <f>IF(ISBLANK(INDEX(記事一覧!C:C,ROW(),1)),"",INDEX(記事一覧!C:C,ROW(),1))</f>
        <v/>
      </c>
      <c r="C50">
        <f>IF(ISBLANK(INDEX(記事一覧!D:D,ROW(),1)),0,INDEX(記事一覧!D:D,ROW(),1))</f>
        <v>0</v>
      </c>
      <c r="D50" t="str">
        <f>IF(ISBLANK(INDEX(記事一覧!E:E,ROW(),1)),"",INDEX(記事一覧!E:E,ROW(),1))</f>
        <v/>
      </c>
      <c r="E50" t="str">
        <f>IF(ISBLANK(INDEX(記事一覧!F:F,ROW(),1)),"",INDEX(記事一覧!F:F,ROW(),1))</f>
        <v/>
      </c>
      <c r="F50">
        <f t="shared" si="23"/>
        <v>29</v>
      </c>
      <c r="G50">
        <f t="shared" si="24"/>
        <v>28</v>
      </c>
      <c r="H50">
        <f t="shared" si="25"/>
        <v>29</v>
      </c>
      <c r="I50" t="str">
        <f t="shared" si="26"/>
        <v xml:space="preserve">0p </v>
      </c>
      <c r="J50" t="str">
        <f t="shared" si="27"/>
        <v/>
      </c>
      <c r="K50" t="str">
        <f t="shared" si="29"/>
        <v/>
      </c>
      <c r="L50">
        <f t="shared" si="6"/>
        <v>29</v>
      </c>
    </row>
    <row r="51" spans="1:12" x14ac:dyDescent="0.2">
      <c r="A51" t="str">
        <f>IF(ISBLANK(INDEX(記事一覧!B:B,ROW(),1)),"",INDEX(記事一覧!B:B,ROW(),1))</f>
        <v/>
      </c>
      <c r="B51" t="str">
        <f>IF(ISBLANK(INDEX(記事一覧!C:C,ROW(),1)),"",INDEX(記事一覧!C:C,ROW(),1))</f>
        <v/>
      </c>
      <c r="C51">
        <f>IF(ISBLANK(INDEX(記事一覧!D:D,ROW(),1)),0,INDEX(記事一覧!D:D,ROW(),1))</f>
        <v>0</v>
      </c>
      <c r="D51" t="str">
        <f>IF(ISBLANK(INDEX(記事一覧!E:E,ROW(),1)),"",INDEX(記事一覧!E:E,ROW(),1))</f>
        <v/>
      </c>
      <c r="E51" t="str">
        <f>IF(ISBLANK(INDEX(記事一覧!F:F,ROW(),1)),"",INDEX(記事一覧!F:F,ROW(),1))</f>
        <v/>
      </c>
      <c r="F51">
        <f t="shared" si="23"/>
        <v>29</v>
      </c>
      <c r="G51">
        <f t="shared" si="24"/>
        <v>28</v>
      </c>
      <c r="H51">
        <f t="shared" si="25"/>
        <v>29</v>
      </c>
      <c r="I51" t="str">
        <f t="shared" si="26"/>
        <v xml:space="preserve">0p </v>
      </c>
      <c r="J51" t="str">
        <f t="shared" si="27"/>
        <v/>
      </c>
      <c r="K51" t="str">
        <f t="shared" si="29"/>
        <v/>
      </c>
      <c r="L51">
        <f t="shared" si="6"/>
        <v>29</v>
      </c>
    </row>
    <row r="52" spans="1:12" x14ac:dyDescent="0.2">
      <c r="A52" t="str">
        <f>IF(ISBLANK(INDEX(記事一覧!B:B,ROW(),1)),"",INDEX(記事一覧!B:B,ROW(),1))</f>
        <v/>
      </c>
      <c r="B52" t="str">
        <f>IF(ISBLANK(INDEX(記事一覧!C:C,ROW(),1)),"",INDEX(記事一覧!C:C,ROW(),1))</f>
        <v/>
      </c>
      <c r="C52">
        <f>IF(ISBLANK(INDEX(記事一覧!D:D,ROW(),1)),0,INDEX(記事一覧!D:D,ROW(),1))</f>
        <v>0</v>
      </c>
      <c r="D52" t="str">
        <f>IF(ISBLANK(INDEX(記事一覧!E:E,ROW(),1)),"",INDEX(記事一覧!E:E,ROW(),1))</f>
        <v/>
      </c>
      <c r="E52" t="str">
        <f>IF(ISBLANK(INDEX(記事一覧!F:F,ROW(),1)),"",INDEX(記事一覧!F:F,ROW(),1))</f>
        <v/>
      </c>
      <c r="F52">
        <f t="shared" si="23"/>
        <v>29</v>
      </c>
      <c r="G52">
        <f t="shared" si="24"/>
        <v>28</v>
      </c>
      <c r="H52">
        <f t="shared" si="25"/>
        <v>29</v>
      </c>
      <c r="I52" t="str">
        <f t="shared" si="26"/>
        <v xml:space="preserve">0p </v>
      </c>
      <c r="J52" t="str">
        <f t="shared" si="27"/>
        <v/>
      </c>
      <c r="K52" t="str">
        <f t="shared" si="29"/>
        <v/>
      </c>
      <c r="L52">
        <f t="shared" si="6"/>
        <v>29</v>
      </c>
    </row>
    <row r="53" spans="1:12" x14ac:dyDescent="0.2">
      <c r="A53" t="str">
        <f>IF(ISBLANK(INDEX(記事一覧!B:B,ROW(),1)),"",INDEX(記事一覧!B:B,ROW(),1))</f>
        <v/>
      </c>
      <c r="B53" t="str">
        <f>IF(ISBLANK(INDEX(記事一覧!C:C,ROW(),1)),"",INDEX(記事一覧!C:C,ROW(),1))</f>
        <v/>
      </c>
      <c r="C53">
        <f>IF(ISBLANK(INDEX(記事一覧!D:D,ROW(),1)),0,INDEX(記事一覧!D:D,ROW(),1))</f>
        <v>0</v>
      </c>
      <c r="D53" t="str">
        <f>IF(ISBLANK(INDEX(記事一覧!E:E,ROW(),1)),"",INDEX(記事一覧!E:E,ROW(),1))</f>
        <v/>
      </c>
      <c r="E53" t="str">
        <f>IF(ISBLANK(INDEX(記事一覧!F:F,ROW(),1)),"",INDEX(記事一覧!F:F,ROW(),1))</f>
        <v/>
      </c>
      <c r="F53">
        <f t="shared" si="23"/>
        <v>29</v>
      </c>
      <c r="G53">
        <f t="shared" si="24"/>
        <v>28</v>
      </c>
      <c r="H53">
        <f t="shared" si="25"/>
        <v>29</v>
      </c>
      <c r="I53" t="str">
        <f t="shared" si="26"/>
        <v xml:space="preserve">0p </v>
      </c>
      <c r="J53" t="str">
        <f t="shared" si="27"/>
        <v/>
      </c>
      <c r="K53" t="str">
        <f t="shared" si="29"/>
        <v/>
      </c>
      <c r="L53">
        <f t="shared" si="6"/>
        <v>29</v>
      </c>
    </row>
    <row r="54" spans="1:12" x14ac:dyDescent="0.2">
      <c r="A54" t="str">
        <f>IF(ISBLANK(INDEX(記事一覧!B:B,ROW(),1)),"",INDEX(記事一覧!B:B,ROW(),1))</f>
        <v/>
      </c>
      <c r="B54" t="str">
        <f>IF(ISBLANK(INDEX(記事一覧!C:C,ROW(),1)),"",INDEX(記事一覧!C:C,ROW(),1))</f>
        <v/>
      </c>
      <c r="C54">
        <f>IF(ISBLANK(INDEX(記事一覧!D:D,ROW(),1)),0,INDEX(記事一覧!D:D,ROW(),1))</f>
        <v>0</v>
      </c>
      <c r="D54" t="str">
        <f>IF(ISBLANK(INDEX(記事一覧!E:E,ROW(),1)),"",INDEX(記事一覧!E:E,ROW(),1))</f>
        <v/>
      </c>
      <c r="E54" t="str">
        <f>IF(ISBLANK(INDEX(記事一覧!F:F,ROW(),1)),"",INDEX(記事一覧!F:F,ROW(),1))</f>
        <v/>
      </c>
      <c r="F54">
        <f t="shared" si="23"/>
        <v>29</v>
      </c>
      <c r="G54">
        <f t="shared" si="24"/>
        <v>28</v>
      </c>
      <c r="H54">
        <f t="shared" si="25"/>
        <v>29</v>
      </c>
      <c r="I54" t="str">
        <f t="shared" si="26"/>
        <v xml:space="preserve">0p </v>
      </c>
      <c r="J54" t="str">
        <f t="shared" si="27"/>
        <v/>
      </c>
      <c r="K54" t="str">
        <f t="shared" si="29"/>
        <v/>
      </c>
      <c r="L54">
        <f t="shared" si="6"/>
        <v>29</v>
      </c>
    </row>
    <row r="55" spans="1:12" x14ac:dyDescent="0.2">
      <c r="A55" t="str">
        <f>IF(ISBLANK(INDEX(記事一覧!B:B,ROW(),1)),"",INDEX(記事一覧!B:B,ROW(),1))</f>
        <v/>
      </c>
      <c r="B55" t="str">
        <f>IF(ISBLANK(INDEX(記事一覧!C:C,ROW(),1)),"",INDEX(記事一覧!C:C,ROW(),1))</f>
        <v/>
      </c>
      <c r="C55">
        <f>IF(ISBLANK(INDEX(記事一覧!D:D,ROW(),1)),0,INDEX(記事一覧!D:D,ROW(),1))</f>
        <v>0</v>
      </c>
      <c r="D55" t="str">
        <f>IF(ISBLANK(INDEX(記事一覧!E:E,ROW(),1)),"",INDEX(記事一覧!E:E,ROW(),1))</f>
        <v/>
      </c>
      <c r="E55" t="str">
        <f>IF(ISBLANK(INDEX(記事一覧!F:F,ROW(),1)),"",INDEX(記事一覧!F:F,ROW(),1))</f>
        <v/>
      </c>
      <c r="F55">
        <f t="shared" si="23"/>
        <v>29</v>
      </c>
      <c r="G55">
        <f t="shared" si="24"/>
        <v>28</v>
      </c>
      <c r="H55">
        <f t="shared" si="25"/>
        <v>29</v>
      </c>
      <c r="I55" t="str">
        <f t="shared" si="26"/>
        <v xml:space="preserve">0p </v>
      </c>
      <c r="J55" t="str">
        <f t="shared" si="27"/>
        <v/>
      </c>
      <c r="K55" t="str">
        <f t="shared" si="29"/>
        <v/>
      </c>
      <c r="L55">
        <f t="shared" si="6"/>
        <v>29</v>
      </c>
    </row>
    <row r="56" spans="1:12" x14ac:dyDescent="0.2">
      <c r="A56" t="str">
        <f>IF(ISBLANK(INDEX(記事一覧!B:B,ROW(),1)),"",INDEX(記事一覧!B:B,ROW(),1))</f>
        <v/>
      </c>
      <c r="B56" t="str">
        <f>IF(ISBLANK(INDEX(記事一覧!C:C,ROW(),1)),"",INDEX(記事一覧!C:C,ROW(),1))</f>
        <v/>
      </c>
      <c r="C56">
        <f>IF(ISBLANK(INDEX(記事一覧!D:D,ROW(),1)),0,INDEX(記事一覧!D:D,ROW(),1))</f>
        <v>0</v>
      </c>
      <c r="D56" t="str">
        <f>IF(ISBLANK(INDEX(記事一覧!E:E,ROW(),1)),"",INDEX(記事一覧!E:E,ROW(),1))</f>
        <v/>
      </c>
      <c r="E56" t="str">
        <f>IF(ISBLANK(INDEX(記事一覧!F:F,ROW(),1)),"",INDEX(記事一覧!F:F,ROW(),1))</f>
        <v/>
      </c>
      <c r="F56">
        <f t="shared" si="23"/>
        <v>29</v>
      </c>
      <c r="G56">
        <f t="shared" si="24"/>
        <v>28</v>
      </c>
      <c r="H56">
        <f t="shared" si="25"/>
        <v>29</v>
      </c>
      <c r="I56" t="str">
        <f t="shared" si="26"/>
        <v xml:space="preserve">0p </v>
      </c>
      <c r="J56" t="str">
        <f t="shared" si="27"/>
        <v/>
      </c>
      <c r="K56" t="str">
        <f t="shared" si="29"/>
        <v/>
      </c>
      <c r="L56">
        <f t="shared" si="6"/>
        <v>29</v>
      </c>
    </row>
    <row r="57" spans="1:12" x14ac:dyDescent="0.2">
      <c r="A57" t="str">
        <f>IF(ISBLANK(INDEX(記事一覧!B:B,ROW(),1)),"",INDEX(記事一覧!B:B,ROW(),1))</f>
        <v/>
      </c>
      <c r="B57" t="str">
        <f>IF(ISBLANK(INDEX(記事一覧!C:C,ROW(),1)),"",INDEX(記事一覧!C:C,ROW(),1))</f>
        <v/>
      </c>
      <c r="C57">
        <f>IF(ISBLANK(INDEX(記事一覧!D:D,ROW(),1)),0,INDEX(記事一覧!D:D,ROW(),1))</f>
        <v>0</v>
      </c>
      <c r="D57" t="str">
        <f>IF(ISBLANK(INDEX(記事一覧!E:E,ROW(),1)),"",INDEX(記事一覧!E:E,ROW(),1))</f>
        <v/>
      </c>
      <c r="E57" t="str">
        <f>IF(ISBLANK(INDEX(記事一覧!F:F,ROW(),1)),"",INDEX(記事一覧!F:F,ROW(),1))</f>
        <v/>
      </c>
      <c r="F57">
        <f t="shared" si="23"/>
        <v>29</v>
      </c>
      <c r="G57">
        <f t="shared" si="24"/>
        <v>28</v>
      </c>
      <c r="H57">
        <f t="shared" si="25"/>
        <v>29</v>
      </c>
      <c r="I57" t="str">
        <f t="shared" si="26"/>
        <v xml:space="preserve">0p </v>
      </c>
      <c r="J57" t="str">
        <f t="shared" si="27"/>
        <v/>
      </c>
      <c r="K57" t="str">
        <f t="shared" si="29"/>
        <v/>
      </c>
      <c r="L57">
        <f t="shared" si="6"/>
        <v>29</v>
      </c>
    </row>
    <row r="58" spans="1:12" x14ac:dyDescent="0.2">
      <c r="A58" t="str">
        <f>IF(ISBLANK(INDEX(記事一覧!B:B,ROW(),1)),"",INDEX(記事一覧!B:B,ROW(),1))</f>
        <v/>
      </c>
      <c r="B58" t="str">
        <f>IF(ISBLANK(INDEX(記事一覧!C:C,ROW(),1)),"",INDEX(記事一覧!C:C,ROW(),1))</f>
        <v/>
      </c>
      <c r="C58">
        <f>IF(ISBLANK(INDEX(記事一覧!D:D,ROW(),1)),0,INDEX(記事一覧!D:D,ROW(),1))</f>
        <v>0</v>
      </c>
      <c r="D58" t="str">
        <f>IF(ISBLANK(INDEX(記事一覧!E:E,ROW(),1)),"",INDEX(記事一覧!E:E,ROW(),1))</f>
        <v/>
      </c>
      <c r="E58" t="str">
        <f>IF(ISBLANK(INDEX(記事一覧!F:F,ROW(),1)),"",INDEX(記事一覧!F:F,ROW(),1))</f>
        <v/>
      </c>
      <c r="F58">
        <f t="shared" si="23"/>
        <v>29</v>
      </c>
      <c r="G58">
        <f t="shared" si="24"/>
        <v>28</v>
      </c>
      <c r="H58">
        <f t="shared" si="25"/>
        <v>29</v>
      </c>
      <c r="I58" t="str">
        <f t="shared" si="26"/>
        <v xml:space="preserve">0p </v>
      </c>
      <c r="J58" t="str">
        <f t="shared" si="27"/>
        <v/>
      </c>
      <c r="K58" t="str">
        <f t="shared" si="29"/>
        <v/>
      </c>
      <c r="L58">
        <f t="shared" si="6"/>
        <v>29</v>
      </c>
    </row>
    <row r="59" spans="1:12" x14ac:dyDescent="0.2">
      <c r="A59" t="str">
        <f>IF(ISBLANK(INDEX(記事一覧!B:B,ROW(),1)),"",INDEX(記事一覧!B:B,ROW(),1))</f>
        <v/>
      </c>
      <c r="B59" t="str">
        <f>IF(ISBLANK(INDEX(記事一覧!C:C,ROW(),1)),"",INDEX(記事一覧!C:C,ROW(),1))</f>
        <v/>
      </c>
      <c r="C59">
        <f>IF(ISBLANK(INDEX(記事一覧!D:D,ROW(),1)),0,INDEX(記事一覧!D:D,ROW(),1))</f>
        <v>0</v>
      </c>
      <c r="D59" t="str">
        <f>IF(ISBLANK(INDEX(記事一覧!E:E,ROW(),1)),"",INDEX(記事一覧!E:E,ROW(),1))</f>
        <v/>
      </c>
      <c r="E59" t="str">
        <f>IF(ISBLANK(INDEX(記事一覧!F:F,ROW(),1)),"",INDEX(記事一覧!F:F,ROW(),1))</f>
        <v/>
      </c>
      <c r="F59">
        <f t="shared" si="23"/>
        <v>29</v>
      </c>
      <c r="G59">
        <f t="shared" si="24"/>
        <v>28</v>
      </c>
      <c r="H59">
        <f t="shared" si="25"/>
        <v>29</v>
      </c>
      <c r="I59" t="str">
        <f t="shared" si="26"/>
        <v xml:space="preserve">0p </v>
      </c>
      <c r="J59" t="str">
        <f t="shared" si="27"/>
        <v/>
      </c>
      <c r="K59" t="str">
        <f t="shared" si="29"/>
        <v/>
      </c>
      <c r="L59">
        <f t="shared" si="6"/>
        <v>29</v>
      </c>
    </row>
    <row r="60" spans="1:12" x14ac:dyDescent="0.2">
      <c r="A60" t="str">
        <f>IF(ISBLANK(INDEX(記事一覧!B:B,ROW(),1)),"",INDEX(記事一覧!B:B,ROW(),1))</f>
        <v/>
      </c>
      <c r="B60" t="str">
        <f>IF(ISBLANK(INDEX(記事一覧!C:C,ROW(),1)),"",INDEX(記事一覧!C:C,ROW(),1))</f>
        <v/>
      </c>
      <c r="C60">
        <f>IF(ISBLANK(INDEX(記事一覧!D:D,ROW(),1)),0,INDEX(記事一覧!D:D,ROW(),1))</f>
        <v>0</v>
      </c>
      <c r="D60" t="str">
        <f>IF(ISBLANK(INDEX(記事一覧!E:E,ROW(),1)),"",INDEX(記事一覧!E:E,ROW(),1))</f>
        <v/>
      </c>
      <c r="E60" t="str">
        <f>IF(ISBLANK(INDEX(記事一覧!F:F,ROW(),1)),"",INDEX(記事一覧!F:F,ROW(),1))</f>
        <v/>
      </c>
      <c r="F60">
        <f t="shared" si="23"/>
        <v>29</v>
      </c>
      <c r="G60">
        <f t="shared" si="24"/>
        <v>28</v>
      </c>
      <c r="H60">
        <f t="shared" si="25"/>
        <v>29</v>
      </c>
      <c r="I60" t="str">
        <f t="shared" si="26"/>
        <v xml:space="preserve">0p </v>
      </c>
      <c r="J60" t="str">
        <f t="shared" si="27"/>
        <v/>
      </c>
      <c r="K60" t="str">
        <f t="shared" si="29"/>
        <v/>
      </c>
      <c r="L60">
        <f t="shared" si="6"/>
        <v>29</v>
      </c>
    </row>
    <row r="61" spans="1:12" x14ac:dyDescent="0.2">
      <c r="A61" t="str">
        <f>IF(ISBLANK(INDEX(記事一覧!B:B,ROW(),1)),"",INDEX(記事一覧!B:B,ROW(),1))</f>
        <v/>
      </c>
      <c r="B61" t="str">
        <f>IF(ISBLANK(INDEX(記事一覧!C:C,ROW(),1)),"",INDEX(記事一覧!C:C,ROW(),1))</f>
        <v/>
      </c>
      <c r="C61">
        <f>IF(ISBLANK(INDEX(記事一覧!D:D,ROW(),1)),0,INDEX(記事一覧!D:D,ROW(),1))</f>
        <v>0</v>
      </c>
      <c r="D61" t="str">
        <f>IF(ISBLANK(INDEX(記事一覧!E:E,ROW(),1)),"",INDEX(記事一覧!E:E,ROW(),1))</f>
        <v/>
      </c>
      <c r="E61" t="str">
        <f>IF(ISBLANK(INDEX(記事一覧!F:F,ROW(),1)),"",INDEX(記事一覧!F:F,ROW(),1))</f>
        <v/>
      </c>
      <c r="F61">
        <f t="shared" si="23"/>
        <v>29</v>
      </c>
      <c r="G61">
        <f t="shared" si="24"/>
        <v>28</v>
      </c>
      <c r="H61">
        <f t="shared" si="25"/>
        <v>29</v>
      </c>
      <c r="I61" t="str">
        <f t="shared" si="26"/>
        <v xml:space="preserve">0p </v>
      </c>
      <c r="J61" t="str">
        <f t="shared" si="27"/>
        <v/>
      </c>
      <c r="K61" t="str">
        <f t="shared" si="29"/>
        <v/>
      </c>
      <c r="L61">
        <f t="shared" si="6"/>
        <v>29</v>
      </c>
    </row>
    <row r="62" spans="1:12" x14ac:dyDescent="0.2">
      <c r="A62" t="str">
        <f>IF(ISBLANK(INDEX(記事一覧!B:B,ROW(),1)),"",INDEX(記事一覧!B:B,ROW(),1))</f>
        <v/>
      </c>
      <c r="B62" t="str">
        <f>IF(ISBLANK(INDEX(記事一覧!C:C,ROW(),1)),"",INDEX(記事一覧!C:C,ROW(),1))</f>
        <v/>
      </c>
      <c r="C62">
        <f>IF(ISBLANK(INDEX(記事一覧!D:D,ROW(),1)),0,INDEX(記事一覧!D:D,ROW(),1))</f>
        <v>0</v>
      </c>
      <c r="D62" t="str">
        <f>IF(ISBLANK(INDEX(記事一覧!E:E,ROW(),1)),"",INDEX(記事一覧!E:E,ROW(),1))</f>
        <v/>
      </c>
      <c r="E62" t="str">
        <f>IF(ISBLANK(INDEX(記事一覧!F:F,ROW(),1)),"",INDEX(記事一覧!F:F,ROW(),1))</f>
        <v/>
      </c>
      <c r="F62">
        <f t="shared" si="23"/>
        <v>29</v>
      </c>
      <c r="G62">
        <f t="shared" si="24"/>
        <v>28</v>
      </c>
      <c r="H62">
        <f t="shared" si="25"/>
        <v>29</v>
      </c>
      <c r="I62" t="str">
        <f t="shared" si="26"/>
        <v xml:space="preserve">0p </v>
      </c>
      <c r="J62" t="str">
        <f t="shared" si="27"/>
        <v/>
      </c>
      <c r="K62" t="str">
        <f t="shared" si="29"/>
        <v/>
      </c>
      <c r="L62">
        <f t="shared" si="6"/>
        <v>29</v>
      </c>
    </row>
    <row r="63" spans="1:12" x14ac:dyDescent="0.2">
      <c r="A63" t="str">
        <f>IF(ISBLANK(INDEX(記事一覧!B:B,ROW(),1)),"",INDEX(記事一覧!B:B,ROW(),1))</f>
        <v/>
      </c>
      <c r="B63" t="str">
        <f>IF(ISBLANK(INDEX(記事一覧!C:C,ROW(),1)),"",INDEX(記事一覧!C:C,ROW(),1))</f>
        <v/>
      </c>
      <c r="C63">
        <f>IF(ISBLANK(INDEX(記事一覧!D:D,ROW(),1)),0,INDEX(記事一覧!D:D,ROW(),1))</f>
        <v>0</v>
      </c>
      <c r="D63" t="str">
        <f>IF(ISBLANK(INDEX(記事一覧!E:E,ROW(),1)),"",INDEX(記事一覧!E:E,ROW(),1))</f>
        <v/>
      </c>
      <c r="E63" t="str">
        <f>IF(ISBLANK(INDEX(記事一覧!F:F,ROW(),1)),"",INDEX(記事一覧!F:F,ROW(),1))</f>
        <v/>
      </c>
      <c r="F63">
        <f t="shared" si="23"/>
        <v>29</v>
      </c>
      <c r="G63">
        <f t="shared" si="24"/>
        <v>28</v>
      </c>
      <c r="H63">
        <f t="shared" si="25"/>
        <v>29</v>
      </c>
      <c r="I63" t="str">
        <f t="shared" si="26"/>
        <v xml:space="preserve">0p </v>
      </c>
      <c r="J63" t="str">
        <f t="shared" si="27"/>
        <v/>
      </c>
      <c r="K63" t="str">
        <f t="shared" si="29"/>
        <v/>
      </c>
      <c r="L63">
        <f t="shared" si="6"/>
        <v>29</v>
      </c>
    </row>
    <row r="64" spans="1:12" x14ac:dyDescent="0.2">
      <c r="A64" t="str">
        <f>IF(ISBLANK(INDEX(記事一覧!B:B,ROW(),1)),"",INDEX(記事一覧!B:B,ROW(),1))</f>
        <v/>
      </c>
      <c r="B64" t="str">
        <f>IF(ISBLANK(INDEX(記事一覧!C:C,ROW(),1)),"",INDEX(記事一覧!C:C,ROW(),1))</f>
        <v/>
      </c>
      <c r="C64">
        <f>IF(ISBLANK(INDEX(記事一覧!D:D,ROW(),1)),0,INDEX(記事一覧!D:D,ROW(),1))</f>
        <v>0</v>
      </c>
      <c r="D64" t="str">
        <f>IF(ISBLANK(INDEX(記事一覧!E:E,ROW(),1)),"",INDEX(記事一覧!E:E,ROW(),1))</f>
        <v/>
      </c>
      <c r="E64" t="str">
        <f>IF(ISBLANK(INDEX(記事一覧!F:F,ROW(),1)),"",INDEX(記事一覧!F:F,ROW(),1))</f>
        <v/>
      </c>
      <c r="F64">
        <f t="shared" si="23"/>
        <v>29</v>
      </c>
      <c r="G64">
        <f t="shared" si="24"/>
        <v>28</v>
      </c>
      <c r="H64">
        <f t="shared" si="25"/>
        <v>29</v>
      </c>
      <c r="I64" t="str">
        <f t="shared" si="26"/>
        <v xml:space="preserve">0p </v>
      </c>
      <c r="J64" t="str">
        <f t="shared" si="27"/>
        <v/>
      </c>
      <c r="K64" t="str">
        <f t="shared" si="29"/>
        <v/>
      </c>
      <c r="L64">
        <f t="shared" si="6"/>
        <v>29</v>
      </c>
    </row>
    <row r="65" spans="1:12" x14ac:dyDescent="0.2">
      <c r="A65" t="str">
        <f>IF(ISBLANK(INDEX(記事一覧!B:B,ROW(),1)),"",INDEX(記事一覧!B:B,ROW(),1))</f>
        <v/>
      </c>
      <c r="B65" t="str">
        <f>IF(ISBLANK(INDEX(記事一覧!C:C,ROW(),1)),"",INDEX(記事一覧!C:C,ROW(),1))</f>
        <v/>
      </c>
      <c r="C65">
        <f>IF(ISBLANK(INDEX(記事一覧!D:D,ROW(),1)),0,INDEX(記事一覧!D:D,ROW(),1))</f>
        <v>0</v>
      </c>
      <c r="D65" t="str">
        <f>IF(ISBLANK(INDEX(記事一覧!E:E,ROW(),1)),"",INDEX(記事一覧!E:E,ROW(),1))</f>
        <v/>
      </c>
      <c r="E65" t="str">
        <f>IF(ISBLANK(INDEX(記事一覧!F:F,ROW(),1)),"",INDEX(記事一覧!F:F,ROW(),1))</f>
        <v/>
      </c>
      <c r="F65">
        <f t="shared" si="23"/>
        <v>29</v>
      </c>
      <c r="G65">
        <f t="shared" si="24"/>
        <v>28</v>
      </c>
      <c r="H65">
        <f t="shared" si="25"/>
        <v>29</v>
      </c>
      <c r="I65" t="str">
        <f t="shared" si="26"/>
        <v xml:space="preserve">0p </v>
      </c>
      <c r="J65" t="str">
        <f t="shared" si="27"/>
        <v/>
      </c>
      <c r="K65" t="str">
        <f t="shared" si="29"/>
        <v/>
      </c>
      <c r="L65">
        <f t="shared" si="6"/>
        <v>29</v>
      </c>
    </row>
    <row r="66" spans="1:12" x14ac:dyDescent="0.2">
      <c r="A66" t="str">
        <f>IF(ISBLANK(INDEX(記事一覧!B:B,ROW(),1)),"",INDEX(記事一覧!B:B,ROW(),1))</f>
        <v/>
      </c>
      <c r="B66" t="str">
        <f>IF(ISBLANK(INDEX(記事一覧!C:C,ROW(),1)),"",INDEX(記事一覧!C:C,ROW(),1))</f>
        <v/>
      </c>
      <c r="C66">
        <f>IF(ISBLANK(INDEX(記事一覧!D:D,ROW(),1)),0,INDEX(記事一覧!D:D,ROW(),1))</f>
        <v>0</v>
      </c>
      <c r="D66" t="str">
        <f>IF(ISBLANK(INDEX(記事一覧!E:E,ROW(),1)),"",INDEX(記事一覧!E:E,ROW(),1))</f>
        <v/>
      </c>
      <c r="E66" t="str">
        <f>IF(ISBLANK(INDEX(記事一覧!F:F,ROW(),1)),"",INDEX(記事一覧!F:F,ROW(),1))</f>
        <v/>
      </c>
      <c r="F66">
        <f t="shared" si="23"/>
        <v>29</v>
      </c>
      <c r="G66">
        <f t="shared" si="24"/>
        <v>28</v>
      </c>
      <c r="H66">
        <f t="shared" si="25"/>
        <v>29</v>
      </c>
      <c r="I66" t="str">
        <f t="shared" si="26"/>
        <v xml:space="preserve">0p </v>
      </c>
      <c r="J66" t="str">
        <f t="shared" si="27"/>
        <v/>
      </c>
      <c r="K66" t="str">
        <f t="shared" si="29"/>
        <v/>
      </c>
      <c r="L66">
        <f t="shared" si="6"/>
        <v>29</v>
      </c>
    </row>
    <row r="67" spans="1:12" x14ac:dyDescent="0.2">
      <c r="A67" t="str">
        <f>IF(ISBLANK(INDEX(記事一覧!B:B,ROW(),1)),"",INDEX(記事一覧!B:B,ROW(),1))</f>
        <v/>
      </c>
      <c r="B67" t="str">
        <f>IF(ISBLANK(INDEX(記事一覧!C:C,ROW(),1)),"",INDEX(記事一覧!C:C,ROW(),1))</f>
        <v/>
      </c>
      <c r="C67">
        <f>IF(ISBLANK(INDEX(記事一覧!D:D,ROW(),1)),0,INDEX(記事一覧!D:D,ROW(),1))</f>
        <v>0</v>
      </c>
      <c r="D67" t="str">
        <f>IF(ISBLANK(INDEX(記事一覧!E:E,ROW(),1)),"",INDEX(記事一覧!E:E,ROW(),1))</f>
        <v/>
      </c>
      <c r="E67" t="str">
        <f>IF(ISBLANK(INDEX(記事一覧!F:F,ROW(),1)),"",INDEX(記事一覧!F:F,ROW(),1))</f>
        <v/>
      </c>
      <c r="F67">
        <f t="shared" si="23"/>
        <v>29</v>
      </c>
      <c r="G67">
        <f t="shared" si="24"/>
        <v>28</v>
      </c>
      <c r="H67">
        <f t="shared" si="25"/>
        <v>29</v>
      </c>
      <c r="I67" t="str">
        <f t="shared" si="26"/>
        <v xml:space="preserve">0p </v>
      </c>
      <c r="J67" t="str">
        <f t="shared" si="27"/>
        <v/>
      </c>
      <c r="K67" t="str">
        <f t="shared" si="29"/>
        <v/>
      </c>
      <c r="L67">
        <f t="shared" ref="L67:L100" si="30">H67</f>
        <v>29</v>
      </c>
    </row>
    <row r="68" spans="1:12" x14ac:dyDescent="0.2">
      <c r="A68" t="str">
        <f>IF(ISBLANK(INDEX(記事一覧!B:B,ROW(),1)),"",INDEX(記事一覧!B:B,ROW(),1))</f>
        <v/>
      </c>
      <c r="B68" t="str">
        <f>IF(ISBLANK(INDEX(記事一覧!C:C,ROW(),1)),"",INDEX(記事一覧!C:C,ROW(),1))</f>
        <v/>
      </c>
      <c r="C68">
        <f>IF(ISBLANK(INDEX(記事一覧!D:D,ROW(),1)),0,INDEX(記事一覧!D:D,ROW(),1))</f>
        <v>0</v>
      </c>
      <c r="D68" t="str">
        <f>IF(ISBLANK(INDEX(記事一覧!E:E,ROW(),1)),"",INDEX(記事一覧!E:E,ROW(),1))</f>
        <v/>
      </c>
      <c r="E68" t="str">
        <f>IF(ISBLANK(INDEX(記事一覧!F:F,ROW(),1)),"",INDEX(記事一覧!F:F,ROW(),1))</f>
        <v/>
      </c>
      <c r="F68">
        <f t="shared" si="23"/>
        <v>29</v>
      </c>
      <c r="G68">
        <f t="shared" si="24"/>
        <v>28</v>
      </c>
      <c r="H68">
        <f t="shared" si="25"/>
        <v>29</v>
      </c>
      <c r="I68" t="str">
        <f t="shared" si="26"/>
        <v xml:space="preserve">0p </v>
      </c>
      <c r="J68" t="str">
        <f t="shared" si="27"/>
        <v/>
      </c>
      <c r="K68" t="str">
        <f t="shared" si="29"/>
        <v/>
      </c>
      <c r="L68">
        <f t="shared" si="30"/>
        <v>29</v>
      </c>
    </row>
    <row r="69" spans="1:12" x14ac:dyDescent="0.2">
      <c r="A69" t="str">
        <f>IF(ISBLANK(INDEX(記事一覧!B:B,ROW(),1)),"",INDEX(記事一覧!B:B,ROW(),1))</f>
        <v/>
      </c>
      <c r="B69" t="str">
        <f>IF(ISBLANK(INDEX(記事一覧!C:C,ROW(),1)),"",INDEX(記事一覧!C:C,ROW(),1))</f>
        <v/>
      </c>
      <c r="C69">
        <f>IF(ISBLANK(INDEX(記事一覧!D:D,ROW(),1)),0,INDEX(記事一覧!D:D,ROW(),1))</f>
        <v>0</v>
      </c>
      <c r="D69" t="str">
        <f>IF(ISBLANK(INDEX(記事一覧!E:E,ROW(),1)),"",INDEX(記事一覧!E:E,ROW(),1))</f>
        <v/>
      </c>
      <c r="E69" t="str">
        <f>IF(ISBLANK(INDEX(記事一覧!F:F,ROW(),1)),"",INDEX(記事一覧!F:F,ROW(),1))</f>
        <v/>
      </c>
      <c r="F69">
        <f t="shared" si="23"/>
        <v>29</v>
      </c>
      <c r="G69">
        <f t="shared" si="24"/>
        <v>28</v>
      </c>
      <c r="H69">
        <f t="shared" si="25"/>
        <v>29</v>
      </c>
      <c r="I69" t="str">
        <f t="shared" si="26"/>
        <v xml:space="preserve">0p </v>
      </c>
      <c r="J69" t="str">
        <f t="shared" si="27"/>
        <v/>
      </c>
      <c r="K69" t="str">
        <f t="shared" si="29"/>
        <v/>
      </c>
      <c r="L69">
        <f t="shared" si="30"/>
        <v>29</v>
      </c>
    </row>
    <row r="70" spans="1:12" x14ac:dyDescent="0.2">
      <c r="A70" t="str">
        <f>IF(ISBLANK(INDEX(記事一覧!B:B,ROW(),1)),"",INDEX(記事一覧!B:B,ROW(),1))</f>
        <v/>
      </c>
      <c r="B70" t="str">
        <f>IF(ISBLANK(INDEX(記事一覧!C:C,ROW(),1)),"",INDEX(記事一覧!C:C,ROW(),1))</f>
        <v/>
      </c>
      <c r="C70">
        <f>IF(ISBLANK(INDEX(記事一覧!D:D,ROW(),1)),0,INDEX(記事一覧!D:D,ROW(),1))</f>
        <v>0</v>
      </c>
      <c r="D70" t="str">
        <f>IF(ISBLANK(INDEX(記事一覧!E:E,ROW(),1)),"",INDEX(記事一覧!E:E,ROW(),1))</f>
        <v/>
      </c>
      <c r="E70" t="str">
        <f>IF(ISBLANK(INDEX(記事一覧!F:F,ROW(),1)),"",INDEX(記事一覧!F:F,ROW(),1))</f>
        <v/>
      </c>
      <c r="F70">
        <f t="shared" si="23"/>
        <v>29</v>
      </c>
      <c r="G70">
        <f t="shared" si="24"/>
        <v>28</v>
      </c>
      <c r="H70">
        <f t="shared" si="25"/>
        <v>29</v>
      </c>
      <c r="I70" t="str">
        <f t="shared" si="26"/>
        <v xml:space="preserve">0p </v>
      </c>
      <c r="J70" t="str">
        <f t="shared" si="27"/>
        <v/>
      </c>
      <c r="K70" t="str">
        <f t="shared" si="29"/>
        <v/>
      </c>
      <c r="L70">
        <f t="shared" si="30"/>
        <v>29</v>
      </c>
    </row>
    <row r="71" spans="1:12" x14ac:dyDescent="0.2">
      <c r="A71" t="str">
        <f>IF(ISBLANK(INDEX(記事一覧!B:B,ROW(),1)),"",INDEX(記事一覧!B:B,ROW(),1))</f>
        <v/>
      </c>
      <c r="B71" t="str">
        <f>IF(ISBLANK(INDEX(記事一覧!C:C,ROW(),1)),"",INDEX(記事一覧!C:C,ROW(),1))</f>
        <v/>
      </c>
      <c r="C71">
        <f>IF(ISBLANK(INDEX(記事一覧!D:D,ROW(),1)),0,INDEX(記事一覧!D:D,ROW(),1))</f>
        <v>0</v>
      </c>
      <c r="D71" t="str">
        <f>IF(ISBLANK(INDEX(記事一覧!E:E,ROW(),1)),"",INDEX(記事一覧!E:E,ROW(),1))</f>
        <v/>
      </c>
      <c r="E71" t="str">
        <f>IF(ISBLANK(INDEX(記事一覧!F:F,ROW(),1)),"",INDEX(記事一覧!F:F,ROW(),1))</f>
        <v/>
      </c>
      <c r="F71">
        <f t="shared" si="23"/>
        <v>29</v>
      </c>
      <c r="G71">
        <f t="shared" si="24"/>
        <v>28</v>
      </c>
      <c r="H71">
        <f t="shared" si="25"/>
        <v>29</v>
      </c>
      <c r="I71" t="str">
        <f t="shared" si="26"/>
        <v xml:space="preserve">0p </v>
      </c>
      <c r="J71" t="str">
        <f t="shared" si="27"/>
        <v/>
      </c>
      <c r="K71" t="str">
        <f t="shared" si="29"/>
        <v/>
      </c>
      <c r="L71">
        <f t="shared" si="30"/>
        <v>29</v>
      </c>
    </row>
    <row r="72" spans="1:12" x14ac:dyDescent="0.2">
      <c r="A72" t="str">
        <f>IF(ISBLANK(INDEX(記事一覧!B:B,ROW(),1)),"",INDEX(記事一覧!B:B,ROW(),1))</f>
        <v/>
      </c>
      <c r="B72" t="str">
        <f>IF(ISBLANK(INDEX(記事一覧!C:C,ROW(),1)),"",INDEX(記事一覧!C:C,ROW(),1))</f>
        <v/>
      </c>
      <c r="C72">
        <f>IF(ISBLANK(INDEX(記事一覧!D:D,ROW(),1)),0,INDEX(記事一覧!D:D,ROW(),1))</f>
        <v>0</v>
      </c>
      <c r="D72" t="str">
        <f>IF(ISBLANK(INDEX(記事一覧!E:E,ROW(),1)),"",INDEX(記事一覧!E:E,ROW(),1))</f>
        <v/>
      </c>
      <c r="E72" t="str">
        <f>IF(ISBLANK(INDEX(記事一覧!F:F,ROW(),1)),"",INDEX(記事一覧!F:F,ROW(),1))</f>
        <v/>
      </c>
      <c r="F72">
        <f t="shared" si="23"/>
        <v>29</v>
      </c>
      <c r="G72">
        <f t="shared" si="24"/>
        <v>28</v>
      </c>
      <c r="H72">
        <f t="shared" si="25"/>
        <v>29</v>
      </c>
      <c r="I72" t="str">
        <f t="shared" si="26"/>
        <v xml:space="preserve">0p </v>
      </c>
      <c r="J72" t="str">
        <f t="shared" si="27"/>
        <v/>
      </c>
      <c r="K72" t="str">
        <f t="shared" si="29"/>
        <v/>
      </c>
      <c r="L72">
        <f t="shared" si="30"/>
        <v>29</v>
      </c>
    </row>
    <row r="73" spans="1:12" x14ac:dyDescent="0.2">
      <c r="A73" t="str">
        <f>IF(ISBLANK(INDEX(記事一覧!B:B,ROW(),1)),"",INDEX(記事一覧!B:B,ROW(),1))</f>
        <v/>
      </c>
      <c r="B73" t="str">
        <f>IF(ISBLANK(INDEX(記事一覧!C:C,ROW(),1)),"",INDEX(記事一覧!C:C,ROW(),1))</f>
        <v/>
      </c>
      <c r="C73">
        <f>IF(ISBLANK(INDEX(記事一覧!D:D,ROW(),1)),0,INDEX(記事一覧!D:D,ROW(),1))</f>
        <v>0</v>
      </c>
      <c r="D73" t="str">
        <f>IF(ISBLANK(INDEX(記事一覧!E:E,ROW(),1)),"",INDEX(記事一覧!E:E,ROW(),1))</f>
        <v/>
      </c>
      <c r="E73" t="str">
        <f>IF(ISBLANK(INDEX(記事一覧!F:F,ROW(),1)),"",INDEX(記事一覧!F:F,ROW(),1))</f>
        <v/>
      </c>
      <c r="F73">
        <f t="shared" si="23"/>
        <v>29</v>
      </c>
      <c r="G73">
        <f t="shared" si="24"/>
        <v>28</v>
      </c>
      <c r="H73">
        <f t="shared" si="25"/>
        <v>29</v>
      </c>
      <c r="I73" t="str">
        <f t="shared" si="26"/>
        <v xml:space="preserve">0p </v>
      </c>
      <c r="J73" t="str">
        <f t="shared" si="27"/>
        <v/>
      </c>
      <c r="K73" t="str">
        <f t="shared" si="29"/>
        <v/>
      </c>
      <c r="L73">
        <f t="shared" si="30"/>
        <v>29</v>
      </c>
    </row>
    <row r="74" spans="1:12" x14ac:dyDescent="0.2">
      <c r="A74" t="str">
        <f>IF(ISBLANK(INDEX(記事一覧!B:B,ROW(),1)),"",INDEX(記事一覧!B:B,ROW(),1))</f>
        <v/>
      </c>
      <c r="B74" t="str">
        <f>IF(ISBLANK(INDEX(記事一覧!C:C,ROW(),1)),"",INDEX(記事一覧!C:C,ROW(),1))</f>
        <v/>
      </c>
      <c r="C74">
        <f>IF(ISBLANK(INDEX(記事一覧!D:D,ROW(),1)),0,INDEX(記事一覧!D:D,ROW(),1))</f>
        <v>0</v>
      </c>
      <c r="D74" t="str">
        <f>IF(ISBLANK(INDEX(記事一覧!E:E,ROW(),1)),"",INDEX(記事一覧!E:E,ROW(),1))</f>
        <v/>
      </c>
      <c r="E74" t="str">
        <f>IF(ISBLANK(INDEX(記事一覧!F:F,ROW(),1)),"",INDEX(記事一覧!F:F,ROW(),1))</f>
        <v/>
      </c>
      <c r="F74">
        <f t="shared" si="23"/>
        <v>29</v>
      </c>
      <c r="G74">
        <f t="shared" si="24"/>
        <v>28</v>
      </c>
      <c r="H74">
        <f t="shared" si="25"/>
        <v>29</v>
      </c>
      <c r="I74" t="str">
        <f t="shared" si="26"/>
        <v xml:space="preserve">0p </v>
      </c>
      <c r="J74" t="str">
        <f t="shared" si="27"/>
        <v/>
      </c>
      <c r="K74" t="str">
        <f t="shared" si="29"/>
        <v/>
      </c>
      <c r="L74">
        <f t="shared" si="30"/>
        <v>29</v>
      </c>
    </row>
    <row r="75" spans="1:12" x14ac:dyDescent="0.2">
      <c r="A75" t="str">
        <f>IF(ISBLANK(INDEX(記事一覧!B:B,ROW(),1)),"",INDEX(記事一覧!B:B,ROW(),1))</f>
        <v/>
      </c>
      <c r="B75" t="str">
        <f>IF(ISBLANK(INDEX(記事一覧!C:C,ROW(),1)),"",INDEX(記事一覧!C:C,ROW(),1))</f>
        <v/>
      </c>
      <c r="C75">
        <f>IF(ISBLANK(INDEX(記事一覧!D:D,ROW(),1)),0,INDEX(記事一覧!D:D,ROW(),1))</f>
        <v>0</v>
      </c>
      <c r="D75" t="str">
        <f>IF(ISBLANK(INDEX(記事一覧!E:E,ROW(),1)),"",INDEX(記事一覧!E:E,ROW(),1))</f>
        <v/>
      </c>
      <c r="E75" t="str">
        <f>IF(ISBLANK(INDEX(記事一覧!F:F,ROW(),1)),"",INDEX(記事一覧!F:F,ROW(),1))</f>
        <v/>
      </c>
      <c r="F75">
        <f t="shared" si="23"/>
        <v>29</v>
      </c>
      <c r="G75">
        <f t="shared" si="24"/>
        <v>28</v>
      </c>
      <c r="H75">
        <f t="shared" si="25"/>
        <v>29</v>
      </c>
      <c r="I75" t="str">
        <f t="shared" si="26"/>
        <v xml:space="preserve">0p </v>
      </c>
      <c r="J75" t="str">
        <f t="shared" si="27"/>
        <v/>
      </c>
      <c r="K75" t="str">
        <f t="shared" si="29"/>
        <v/>
      </c>
      <c r="L75">
        <f t="shared" si="30"/>
        <v>29</v>
      </c>
    </row>
    <row r="76" spans="1:12" x14ac:dyDescent="0.2">
      <c r="A76" t="str">
        <f>IF(ISBLANK(INDEX(記事一覧!B:B,ROW(),1)),"",INDEX(記事一覧!B:B,ROW(),1))</f>
        <v/>
      </c>
      <c r="B76" t="str">
        <f>IF(ISBLANK(INDEX(記事一覧!C:C,ROW(),1)),"",INDEX(記事一覧!C:C,ROW(),1))</f>
        <v/>
      </c>
      <c r="C76">
        <f>IF(ISBLANK(INDEX(記事一覧!D:D,ROW(),1)),0,INDEX(記事一覧!D:D,ROW(),1))</f>
        <v>0</v>
      </c>
      <c r="D76" t="str">
        <f>IF(ISBLANK(INDEX(記事一覧!E:E,ROW(),1)),"",INDEX(記事一覧!E:E,ROW(),1))</f>
        <v/>
      </c>
      <c r="E76" t="str">
        <f>IF(ISBLANK(INDEX(記事一覧!F:F,ROW(),1)),"",INDEX(記事一覧!F:F,ROW(),1))</f>
        <v/>
      </c>
      <c r="F76">
        <f t="shared" si="23"/>
        <v>29</v>
      </c>
      <c r="G76">
        <f t="shared" si="24"/>
        <v>28</v>
      </c>
      <c r="H76">
        <f t="shared" si="25"/>
        <v>29</v>
      </c>
      <c r="I76" t="str">
        <f t="shared" si="26"/>
        <v xml:space="preserve">0p </v>
      </c>
      <c r="J76" t="str">
        <f t="shared" si="27"/>
        <v/>
      </c>
      <c r="K76" t="str">
        <f t="shared" si="29"/>
        <v/>
      </c>
      <c r="L76">
        <f t="shared" si="30"/>
        <v>29</v>
      </c>
    </row>
    <row r="77" spans="1:12" x14ac:dyDescent="0.2">
      <c r="A77" t="str">
        <f>IF(ISBLANK(INDEX(記事一覧!B:B,ROW(),1)),"",INDEX(記事一覧!B:B,ROW(),1))</f>
        <v/>
      </c>
      <c r="B77" t="str">
        <f>IF(ISBLANK(INDEX(記事一覧!C:C,ROW(),1)),"",INDEX(記事一覧!C:C,ROW(),1))</f>
        <v/>
      </c>
      <c r="C77">
        <f>IF(ISBLANK(INDEX(記事一覧!D:D,ROW(),1)),0,INDEX(記事一覧!D:D,ROW(),1))</f>
        <v>0</v>
      </c>
      <c r="D77" t="str">
        <f>IF(ISBLANK(INDEX(記事一覧!E:E,ROW(),1)),"",INDEX(記事一覧!E:E,ROW(),1))</f>
        <v/>
      </c>
      <c r="E77" t="str">
        <f>IF(ISBLANK(INDEX(記事一覧!F:F,ROW(),1)),"",INDEX(記事一覧!F:F,ROW(),1))</f>
        <v/>
      </c>
      <c r="F77">
        <f t="shared" si="23"/>
        <v>29</v>
      </c>
      <c r="G77">
        <f t="shared" si="24"/>
        <v>28</v>
      </c>
      <c r="H77">
        <f t="shared" si="25"/>
        <v>29</v>
      </c>
      <c r="I77" t="str">
        <f t="shared" si="26"/>
        <v xml:space="preserve">0p </v>
      </c>
      <c r="J77" t="str">
        <f t="shared" si="27"/>
        <v/>
      </c>
      <c r="K77" t="str">
        <f t="shared" si="29"/>
        <v/>
      </c>
      <c r="L77">
        <f t="shared" si="30"/>
        <v>29</v>
      </c>
    </row>
    <row r="78" spans="1:12" x14ac:dyDescent="0.2">
      <c r="A78" t="str">
        <f>IF(ISBLANK(INDEX(記事一覧!B:B,ROW(),1)),"",INDEX(記事一覧!B:B,ROW(),1))</f>
        <v/>
      </c>
      <c r="B78" t="str">
        <f>IF(ISBLANK(INDEX(記事一覧!C:C,ROW(),1)),"",INDEX(記事一覧!C:C,ROW(),1))</f>
        <v/>
      </c>
      <c r="C78">
        <f>IF(ISBLANK(INDEX(記事一覧!D:D,ROW(),1)),0,INDEX(記事一覧!D:D,ROW(),1))</f>
        <v>0</v>
      </c>
      <c r="D78" t="str">
        <f>IF(ISBLANK(INDEX(記事一覧!E:E,ROW(),1)),"",INDEX(記事一覧!E:E,ROW(),1))</f>
        <v/>
      </c>
      <c r="E78" t="str">
        <f>IF(ISBLANK(INDEX(記事一覧!F:F,ROW(),1)),"",INDEX(記事一覧!F:F,ROW(),1))</f>
        <v/>
      </c>
      <c r="F78">
        <f t="shared" si="23"/>
        <v>29</v>
      </c>
      <c r="G78">
        <f t="shared" si="24"/>
        <v>28</v>
      </c>
      <c r="H78">
        <f t="shared" si="25"/>
        <v>29</v>
      </c>
      <c r="I78" t="str">
        <f t="shared" si="26"/>
        <v xml:space="preserve">0p </v>
      </c>
      <c r="J78" t="str">
        <f t="shared" si="27"/>
        <v/>
      </c>
      <c r="K78" t="str">
        <f t="shared" si="29"/>
        <v/>
      </c>
      <c r="L78">
        <f t="shared" si="30"/>
        <v>29</v>
      </c>
    </row>
    <row r="79" spans="1:12" x14ac:dyDescent="0.2">
      <c r="A79" t="str">
        <f>IF(ISBLANK(INDEX(記事一覧!B:B,ROW(),1)),"",INDEX(記事一覧!B:B,ROW(),1))</f>
        <v/>
      </c>
      <c r="B79" t="str">
        <f>IF(ISBLANK(INDEX(記事一覧!C:C,ROW(),1)),"",INDEX(記事一覧!C:C,ROW(),1))</f>
        <v/>
      </c>
      <c r="C79">
        <f>IF(ISBLANK(INDEX(記事一覧!D:D,ROW(),1)),0,INDEX(記事一覧!D:D,ROW(),1))</f>
        <v>0</v>
      </c>
      <c r="D79" t="str">
        <f>IF(ISBLANK(INDEX(記事一覧!E:E,ROW(),1)),"",INDEX(記事一覧!E:E,ROW(),1))</f>
        <v/>
      </c>
      <c r="E79" t="str">
        <f>IF(ISBLANK(INDEX(記事一覧!F:F,ROW(),1)),"",INDEX(記事一覧!F:F,ROW(),1))</f>
        <v/>
      </c>
      <c r="F79">
        <f t="shared" si="23"/>
        <v>29</v>
      </c>
      <c r="G79">
        <f t="shared" si="24"/>
        <v>28</v>
      </c>
      <c r="H79">
        <f t="shared" si="25"/>
        <v>29</v>
      </c>
      <c r="I79" t="str">
        <f t="shared" si="26"/>
        <v xml:space="preserve">0p </v>
      </c>
      <c r="J79" t="str">
        <f t="shared" si="27"/>
        <v/>
      </c>
      <c r="K79" t="str">
        <f t="shared" si="29"/>
        <v/>
      </c>
      <c r="L79">
        <f t="shared" si="30"/>
        <v>29</v>
      </c>
    </row>
    <row r="80" spans="1:12" x14ac:dyDescent="0.2">
      <c r="A80" t="str">
        <f>IF(ISBLANK(INDEX(記事一覧!B:B,ROW(),1)),"",INDEX(記事一覧!B:B,ROW(),1))</f>
        <v/>
      </c>
      <c r="B80" t="str">
        <f>IF(ISBLANK(INDEX(記事一覧!C:C,ROW(),1)),"",INDEX(記事一覧!C:C,ROW(),1))</f>
        <v/>
      </c>
      <c r="C80">
        <f>IF(ISBLANK(INDEX(記事一覧!D:D,ROW(),1)),0,INDEX(記事一覧!D:D,ROW(),1))</f>
        <v>0</v>
      </c>
      <c r="D80" t="str">
        <f>IF(ISBLANK(INDEX(記事一覧!E:E,ROW(),1)),"",INDEX(記事一覧!E:E,ROW(),1))</f>
        <v/>
      </c>
      <c r="E80" t="str">
        <f>IF(ISBLANK(INDEX(記事一覧!F:F,ROW(),1)),"",INDEX(記事一覧!F:F,ROW(),1))</f>
        <v/>
      </c>
      <c r="F80">
        <f t="shared" si="23"/>
        <v>29</v>
      </c>
      <c r="G80">
        <f t="shared" si="24"/>
        <v>28</v>
      </c>
      <c r="H80">
        <f t="shared" si="25"/>
        <v>29</v>
      </c>
      <c r="I80" t="str">
        <f t="shared" si="26"/>
        <v xml:space="preserve">0p </v>
      </c>
      <c r="J80" t="str">
        <f t="shared" si="27"/>
        <v/>
      </c>
      <c r="K80" t="str">
        <f t="shared" si="29"/>
        <v/>
      </c>
      <c r="L80">
        <f t="shared" si="30"/>
        <v>29</v>
      </c>
    </row>
    <row r="81" spans="1:12" x14ac:dyDescent="0.2">
      <c r="A81" t="str">
        <f>IF(ISBLANK(INDEX(記事一覧!B:B,ROW(),1)),"",INDEX(記事一覧!B:B,ROW(),1))</f>
        <v/>
      </c>
      <c r="B81" t="str">
        <f>IF(ISBLANK(INDEX(記事一覧!C:C,ROW(),1)),"",INDEX(記事一覧!C:C,ROW(),1))</f>
        <v/>
      </c>
      <c r="C81">
        <f>IF(ISBLANK(INDEX(記事一覧!D:D,ROW(),1)),0,INDEX(記事一覧!D:D,ROW(),1))</f>
        <v>0</v>
      </c>
      <c r="D81" t="str">
        <f>IF(ISBLANK(INDEX(記事一覧!E:E,ROW(),1)),"",INDEX(記事一覧!E:E,ROW(),1))</f>
        <v/>
      </c>
      <c r="E81" t="str">
        <f>IF(ISBLANK(INDEX(記事一覧!F:F,ROW(),1)),"",INDEX(記事一覧!F:F,ROW(),1))</f>
        <v/>
      </c>
      <c r="F81">
        <f t="shared" si="23"/>
        <v>29</v>
      </c>
      <c r="G81">
        <f t="shared" si="24"/>
        <v>28</v>
      </c>
      <c r="H81">
        <f t="shared" si="25"/>
        <v>29</v>
      </c>
      <c r="I81" t="str">
        <f t="shared" si="26"/>
        <v xml:space="preserve">0p </v>
      </c>
      <c r="J81" t="str">
        <f t="shared" si="27"/>
        <v/>
      </c>
      <c r="K81" t="str">
        <f t="shared" si="29"/>
        <v/>
      </c>
      <c r="L81">
        <f t="shared" si="30"/>
        <v>29</v>
      </c>
    </row>
    <row r="82" spans="1:12" x14ac:dyDescent="0.2">
      <c r="A82" t="str">
        <f>IF(ISBLANK(INDEX(記事一覧!B:B,ROW(),1)),"",INDEX(記事一覧!B:B,ROW(),1))</f>
        <v/>
      </c>
      <c r="B82" t="str">
        <f>IF(ISBLANK(INDEX(記事一覧!C:C,ROW(),1)),"",INDEX(記事一覧!C:C,ROW(),1))</f>
        <v/>
      </c>
      <c r="C82">
        <f>IF(ISBLANK(INDEX(記事一覧!D:D,ROW(),1)),0,INDEX(記事一覧!D:D,ROW(),1))</f>
        <v>0</v>
      </c>
      <c r="D82" t="str">
        <f>IF(ISBLANK(INDEX(記事一覧!E:E,ROW(),1)),"",INDEX(記事一覧!E:E,ROW(),1))</f>
        <v/>
      </c>
      <c r="E82" t="str">
        <f>IF(ISBLANK(INDEX(記事一覧!F:F,ROW(),1)),"",INDEX(記事一覧!F:F,ROW(),1))</f>
        <v/>
      </c>
      <c r="F82">
        <f t="shared" si="23"/>
        <v>29</v>
      </c>
      <c r="G82">
        <f t="shared" si="24"/>
        <v>28</v>
      </c>
      <c r="H82">
        <f t="shared" si="25"/>
        <v>29</v>
      </c>
      <c r="I82" t="str">
        <f t="shared" si="26"/>
        <v xml:space="preserve">0p </v>
      </c>
      <c r="J82" t="str">
        <f t="shared" si="27"/>
        <v/>
      </c>
      <c r="K82" t="str">
        <f t="shared" si="29"/>
        <v/>
      </c>
      <c r="L82">
        <f t="shared" si="30"/>
        <v>29</v>
      </c>
    </row>
    <row r="83" spans="1:12" x14ac:dyDescent="0.2">
      <c r="A83" t="str">
        <f>IF(ISBLANK(INDEX(記事一覧!B:B,ROW(),1)),"",INDEX(記事一覧!B:B,ROW(),1))</f>
        <v/>
      </c>
      <c r="B83" t="str">
        <f>IF(ISBLANK(INDEX(記事一覧!C:C,ROW(),1)),"",INDEX(記事一覧!C:C,ROW(),1))</f>
        <v/>
      </c>
      <c r="C83">
        <f>IF(ISBLANK(INDEX(記事一覧!D:D,ROW(),1)),0,INDEX(記事一覧!D:D,ROW(),1))</f>
        <v>0</v>
      </c>
      <c r="D83" t="str">
        <f>IF(ISBLANK(INDEX(記事一覧!E:E,ROW(),1)),"",INDEX(記事一覧!E:E,ROW(),1))</f>
        <v/>
      </c>
      <c r="E83" t="str">
        <f>IF(ISBLANK(INDEX(記事一覧!F:F,ROW(),1)),"",INDEX(記事一覧!F:F,ROW(),1))</f>
        <v/>
      </c>
      <c r="F83">
        <f t="shared" si="23"/>
        <v>29</v>
      </c>
      <c r="G83">
        <f t="shared" si="24"/>
        <v>28</v>
      </c>
      <c r="H83">
        <f t="shared" si="25"/>
        <v>29</v>
      </c>
      <c r="I83" t="str">
        <f t="shared" si="26"/>
        <v xml:space="preserve">0p </v>
      </c>
      <c r="J83" t="str">
        <f t="shared" si="27"/>
        <v/>
      </c>
      <c r="K83" t="str">
        <f t="shared" si="29"/>
        <v/>
      </c>
      <c r="L83">
        <f t="shared" si="30"/>
        <v>29</v>
      </c>
    </row>
    <row r="84" spans="1:12" x14ac:dyDescent="0.2">
      <c r="A84" t="str">
        <f>IF(ISBLANK(INDEX(記事一覧!B:B,ROW(),1)),"",INDEX(記事一覧!B:B,ROW(),1))</f>
        <v/>
      </c>
      <c r="B84" t="str">
        <f>IF(ISBLANK(INDEX(記事一覧!C:C,ROW(),1)),"",INDEX(記事一覧!C:C,ROW(),1))</f>
        <v/>
      </c>
      <c r="C84">
        <f>IF(ISBLANK(INDEX(記事一覧!D:D,ROW(),1)),0,INDEX(記事一覧!D:D,ROW(),1))</f>
        <v>0</v>
      </c>
      <c r="D84" t="str">
        <f>IF(ISBLANK(INDEX(記事一覧!E:E,ROW(),1)),"",INDEX(記事一覧!E:E,ROW(),1))</f>
        <v/>
      </c>
      <c r="E84" t="str">
        <f>IF(ISBLANK(INDEX(記事一覧!F:F,ROW(),1)),"",INDEX(記事一覧!F:F,ROW(),1))</f>
        <v/>
      </c>
      <c r="F84">
        <f t="shared" si="23"/>
        <v>29</v>
      </c>
      <c r="G84">
        <f t="shared" si="24"/>
        <v>28</v>
      </c>
      <c r="H84">
        <f t="shared" si="25"/>
        <v>29</v>
      </c>
      <c r="I84" t="str">
        <f t="shared" si="26"/>
        <v xml:space="preserve">0p </v>
      </c>
      <c r="J84" t="str">
        <f t="shared" si="27"/>
        <v/>
      </c>
      <c r="K84" t="str">
        <f t="shared" si="29"/>
        <v/>
      </c>
      <c r="L84">
        <f t="shared" si="30"/>
        <v>29</v>
      </c>
    </row>
    <row r="85" spans="1:12" x14ac:dyDescent="0.2">
      <c r="A85" t="str">
        <f>IF(ISBLANK(INDEX(記事一覧!B:B,ROW(),1)),"",INDEX(記事一覧!B:B,ROW(),1))</f>
        <v/>
      </c>
      <c r="B85" t="str">
        <f>IF(ISBLANK(INDEX(記事一覧!C:C,ROW(),1)),"",INDEX(記事一覧!C:C,ROW(),1))</f>
        <v/>
      </c>
      <c r="C85">
        <f>IF(ISBLANK(INDEX(記事一覧!D:D,ROW(),1)),0,INDEX(記事一覧!D:D,ROW(),1))</f>
        <v>0</v>
      </c>
      <c r="D85" t="str">
        <f>IF(ISBLANK(INDEX(記事一覧!E:E,ROW(),1)),"",INDEX(記事一覧!E:E,ROW(),1))</f>
        <v/>
      </c>
      <c r="E85" t="str">
        <f>IF(ISBLANK(INDEX(記事一覧!F:F,ROW(),1)),"",INDEX(記事一覧!F:F,ROW(),1))</f>
        <v/>
      </c>
      <c r="F85">
        <f t="shared" si="23"/>
        <v>29</v>
      </c>
      <c r="G85">
        <f t="shared" si="24"/>
        <v>28</v>
      </c>
      <c r="H85">
        <f t="shared" si="25"/>
        <v>29</v>
      </c>
      <c r="I85" t="str">
        <f t="shared" si="26"/>
        <v xml:space="preserve">0p </v>
      </c>
      <c r="J85" t="str">
        <f t="shared" si="27"/>
        <v/>
      </c>
      <c r="K85" t="str">
        <f t="shared" si="29"/>
        <v/>
      </c>
      <c r="L85">
        <f t="shared" si="30"/>
        <v>29</v>
      </c>
    </row>
    <row r="86" spans="1:12" x14ac:dyDescent="0.2">
      <c r="A86" t="str">
        <f>IF(ISBLANK(INDEX(記事一覧!B:B,ROW(),1)),"",INDEX(記事一覧!B:B,ROW(),1))</f>
        <v/>
      </c>
      <c r="B86" t="str">
        <f>IF(ISBLANK(INDEX(記事一覧!C:C,ROW(),1)),"",INDEX(記事一覧!C:C,ROW(),1))</f>
        <v/>
      </c>
      <c r="C86">
        <f>IF(ISBLANK(INDEX(記事一覧!D:D,ROW(),1)),0,INDEX(記事一覧!D:D,ROW(),1))</f>
        <v>0</v>
      </c>
      <c r="D86" t="str">
        <f>IF(ISBLANK(INDEX(記事一覧!E:E,ROW(),1)),"",INDEX(記事一覧!E:E,ROW(),1))</f>
        <v/>
      </c>
      <c r="E86" t="str">
        <f>IF(ISBLANK(INDEX(記事一覧!F:F,ROW(),1)),"",INDEX(記事一覧!F:F,ROW(),1))</f>
        <v/>
      </c>
      <c r="F86">
        <f t="shared" si="23"/>
        <v>29</v>
      </c>
      <c r="G86">
        <f t="shared" si="24"/>
        <v>28</v>
      </c>
      <c r="H86">
        <f t="shared" si="25"/>
        <v>29</v>
      </c>
      <c r="I86" t="str">
        <f t="shared" si="26"/>
        <v xml:space="preserve">0p </v>
      </c>
      <c r="J86" t="str">
        <f t="shared" si="27"/>
        <v/>
      </c>
      <c r="K86" t="str">
        <f t="shared" si="29"/>
        <v/>
      </c>
      <c r="L86">
        <f t="shared" si="30"/>
        <v>29</v>
      </c>
    </row>
    <row r="87" spans="1:12" x14ac:dyDescent="0.2">
      <c r="A87" t="str">
        <f>IF(ISBLANK(INDEX(記事一覧!B:B,ROW(),1)),"",INDEX(記事一覧!B:B,ROW(),1))</f>
        <v/>
      </c>
      <c r="B87" t="str">
        <f>IF(ISBLANK(INDEX(記事一覧!C:C,ROW(),1)),"",INDEX(記事一覧!C:C,ROW(),1))</f>
        <v/>
      </c>
      <c r="C87">
        <f>IF(ISBLANK(INDEX(記事一覧!D:D,ROW(),1)),0,INDEX(記事一覧!D:D,ROW(),1))</f>
        <v>0</v>
      </c>
      <c r="D87" t="str">
        <f>IF(ISBLANK(INDEX(記事一覧!E:E,ROW(),1)),"",INDEX(記事一覧!E:E,ROW(),1))</f>
        <v/>
      </c>
      <c r="E87" t="str">
        <f>IF(ISBLANK(INDEX(記事一覧!F:F,ROW(),1)),"",INDEX(記事一覧!F:F,ROW(),1))</f>
        <v/>
      </c>
      <c r="F87">
        <f t="shared" si="23"/>
        <v>29</v>
      </c>
      <c r="G87">
        <f t="shared" si="24"/>
        <v>28</v>
      </c>
      <c r="H87">
        <f t="shared" si="25"/>
        <v>29</v>
      </c>
      <c r="I87" t="str">
        <f t="shared" si="26"/>
        <v xml:space="preserve">0p </v>
      </c>
      <c r="J87" t="str">
        <f t="shared" si="27"/>
        <v/>
      </c>
      <c r="K87" t="str">
        <f t="shared" si="29"/>
        <v/>
      </c>
      <c r="L87">
        <f t="shared" si="30"/>
        <v>29</v>
      </c>
    </row>
    <row r="88" spans="1:12" x14ac:dyDescent="0.2">
      <c r="A88" t="str">
        <f>IF(ISBLANK(INDEX(記事一覧!B:B,ROW(),1)),"",INDEX(記事一覧!B:B,ROW(),1))</f>
        <v/>
      </c>
      <c r="B88" t="str">
        <f>IF(ISBLANK(INDEX(記事一覧!C:C,ROW(),1)),"",INDEX(記事一覧!C:C,ROW(),1))</f>
        <v/>
      </c>
      <c r="C88">
        <f>IF(ISBLANK(INDEX(記事一覧!D:D,ROW(),1)),0,INDEX(記事一覧!D:D,ROW(),1))</f>
        <v>0</v>
      </c>
      <c r="D88" t="str">
        <f>IF(ISBLANK(INDEX(記事一覧!E:E,ROW(),1)),"",INDEX(記事一覧!E:E,ROW(),1))</f>
        <v/>
      </c>
      <c r="E88" t="str">
        <f>IF(ISBLANK(INDEX(記事一覧!F:F,ROW(),1)),"",INDEX(記事一覧!F:F,ROW(),1))</f>
        <v/>
      </c>
      <c r="F88">
        <f t="shared" si="23"/>
        <v>29</v>
      </c>
      <c r="G88">
        <f t="shared" si="24"/>
        <v>28</v>
      </c>
      <c r="H88">
        <f t="shared" si="25"/>
        <v>29</v>
      </c>
      <c r="I88" t="str">
        <f t="shared" si="26"/>
        <v xml:space="preserve">0p </v>
      </c>
      <c r="J88" t="str">
        <f t="shared" si="27"/>
        <v/>
      </c>
      <c r="K88" t="str">
        <f t="shared" si="29"/>
        <v/>
      </c>
      <c r="L88">
        <f t="shared" si="30"/>
        <v>29</v>
      </c>
    </row>
    <row r="89" spans="1:12" x14ac:dyDescent="0.2">
      <c r="A89" t="str">
        <f>IF(ISBLANK(INDEX(記事一覧!B:B,ROW(),1)),"",INDEX(記事一覧!B:B,ROW(),1))</f>
        <v/>
      </c>
      <c r="B89" t="str">
        <f>IF(ISBLANK(INDEX(記事一覧!C:C,ROW(),1)),"",INDEX(記事一覧!C:C,ROW(),1))</f>
        <v/>
      </c>
      <c r="C89">
        <f>IF(ISBLANK(INDEX(記事一覧!D:D,ROW(),1)),0,INDEX(記事一覧!D:D,ROW(),1))</f>
        <v>0</v>
      </c>
      <c r="D89" t="str">
        <f>IF(ISBLANK(INDEX(記事一覧!E:E,ROW(),1)),"",INDEX(記事一覧!E:E,ROW(),1))</f>
        <v/>
      </c>
      <c r="E89" t="str">
        <f>IF(ISBLANK(INDEX(記事一覧!F:F,ROW(),1)),"",INDEX(記事一覧!F:F,ROW(),1))</f>
        <v/>
      </c>
      <c r="F89">
        <f t="shared" si="23"/>
        <v>29</v>
      </c>
      <c r="G89">
        <f t="shared" si="24"/>
        <v>28</v>
      </c>
      <c r="H89">
        <f t="shared" si="25"/>
        <v>29</v>
      </c>
      <c r="I89" t="str">
        <f t="shared" si="26"/>
        <v xml:space="preserve">0p </v>
      </c>
      <c r="J89" t="str">
        <f t="shared" si="27"/>
        <v/>
      </c>
      <c r="K89" t="str">
        <f t="shared" si="29"/>
        <v/>
      </c>
      <c r="L89">
        <f t="shared" si="30"/>
        <v>29</v>
      </c>
    </row>
    <row r="90" spans="1:12" x14ac:dyDescent="0.2">
      <c r="A90" t="str">
        <f>IF(ISBLANK(INDEX(記事一覧!B:B,ROW(),1)),"",INDEX(記事一覧!B:B,ROW(),1))</f>
        <v/>
      </c>
      <c r="B90" t="str">
        <f>IF(ISBLANK(INDEX(記事一覧!C:C,ROW(),1)),"",INDEX(記事一覧!C:C,ROW(),1))</f>
        <v/>
      </c>
      <c r="C90">
        <f>IF(ISBLANK(INDEX(記事一覧!D:D,ROW(),1)),0,INDEX(記事一覧!D:D,ROW(),1))</f>
        <v>0</v>
      </c>
      <c r="D90" t="str">
        <f>IF(ISBLANK(INDEX(記事一覧!E:E,ROW(),1)),"",INDEX(記事一覧!E:E,ROW(),1))</f>
        <v/>
      </c>
      <c r="E90" t="str">
        <f>IF(ISBLANK(INDEX(記事一覧!F:F,ROW(),1)),"",INDEX(記事一覧!F:F,ROW(),1))</f>
        <v/>
      </c>
      <c r="F90">
        <f t="shared" si="23"/>
        <v>29</v>
      </c>
      <c r="G90">
        <f t="shared" si="24"/>
        <v>28</v>
      </c>
      <c r="H90">
        <f t="shared" si="25"/>
        <v>29</v>
      </c>
      <c r="I90" t="str">
        <f t="shared" si="26"/>
        <v xml:space="preserve">0p </v>
      </c>
      <c r="J90" t="str">
        <f t="shared" si="27"/>
        <v/>
      </c>
      <c r="K90" t="str">
        <f t="shared" si="29"/>
        <v/>
      </c>
      <c r="L90">
        <f t="shared" si="30"/>
        <v>29</v>
      </c>
    </row>
    <row r="91" spans="1:12" x14ac:dyDescent="0.2">
      <c r="A91" t="str">
        <f>IF(ISBLANK(INDEX(記事一覧!B:B,ROW(),1)),"",INDEX(記事一覧!B:B,ROW(),1))</f>
        <v/>
      </c>
      <c r="B91" t="str">
        <f>IF(ISBLANK(INDEX(記事一覧!C:C,ROW(),1)),"",INDEX(記事一覧!C:C,ROW(),1))</f>
        <v/>
      </c>
      <c r="C91">
        <f>IF(ISBLANK(INDEX(記事一覧!D:D,ROW(),1)),0,INDEX(記事一覧!D:D,ROW(),1))</f>
        <v>0</v>
      </c>
      <c r="D91" t="str">
        <f>IF(ISBLANK(INDEX(記事一覧!E:E,ROW(),1)),"",INDEX(記事一覧!E:E,ROW(),1))</f>
        <v/>
      </c>
      <c r="E91" t="str">
        <f>IF(ISBLANK(INDEX(記事一覧!F:F,ROW(),1)),"",INDEX(記事一覧!F:F,ROW(),1))</f>
        <v/>
      </c>
      <c r="F91">
        <f t="shared" si="23"/>
        <v>29</v>
      </c>
      <c r="G91">
        <f t="shared" si="24"/>
        <v>28</v>
      </c>
      <c r="H91">
        <f t="shared" si="25"/>
        <v>29</v>
      </c>
      <c r="I91" t="str">
        <f t="shared" si="26"/>
        <v xml:space="preserve">0p </v>
      </c>
      <c r="J91" t="str">
        <f t="shared" si="27"/>
        <v/>
      </c>
      <c r="K91" t="str">
        <f t="shared" si="29"/>
        <v/>
      </c>
      <c r="L91">
        <f t="shared" si="30"/>
        <v>29</v>
      </c>
    </row>
    <row r="92" spans="1:12" x14ac:dyDescent="0.2">
      <c r="A92" t="str">
        <f>IF(ISBLANK(INDEX(記事一覧!B:B,ROW(),1)),"",INDEX(記事一覧!B:B,ROW(),1))</f>
        <v/>
      </c>
      <c r="B92" t="str">
        <f>IF(ISBLANK(INDEX(記事一覧!C:C,ROW(),1)),"",INDEX(記事一覧!C:C,ROW(),1))</f>
        <v/>
      </c>
      <c r="C92">
        <f>IF(ISBLANK(INDEX(記事一覧!D:D,ROW(),1)),0,INDEX(記事一覧!D:D,ROW(),1))</f>
        <v>0</v>
      </c>
      <c r="D92" t="str">
        <f>IF(ISBLANK(INDEX(記事一覧!E:E,ROW(),1)),"",INDEX(記事一覧!E:E,ROW(),1))</f>
        <v/>
      </c>
      <c r="E92" t="str">
        <f>IF(ISBLANK(INDEX(記事一覧!F:F,ROW(),1)),"",INDEX(記事一覧!F:F,ROW(),1))</f>
        <v/>
      </c>
      <c r="F92">
        <f t="shared" si="23"/>
        <v>29</v>
      </c>
      <c r="G92">
        <f t="shared" si="24"/>
        <v>28</v>
      </c>
      <c r="H92">
        <f t="shared" si="25"/>
        <v>29</v>
      </c>
      <c r="I92" t="str">
        <f t="shared" si="26"/>
        <v xml:space="preserve">0p </v>
      </c>
      <c r="J92" t="str">
        <f t="shared" si="27"/>
        <v/>
      </c>
      <c r="K92" t="str">
        <f t="shared" si="29"/>
        <v/>
      </c>
      <c r="L92">
        <f t="shared" si="30"/>
        <v>29</v>
      </c>
    </row>
    <row r="93" spans="1:12" x14ac:dyDescent="0.2">
      <c r="A93" t="str">
        <f>IF(ISBLANK(INDEX(記事一覧!B:B,ROW(),1)),"",INDEX(記事一覧!B:B,ROW(),1))</f>
        <v/>
      </c>
      <c r="B93" t="str">
        <f>IF(ISBLANK(INDEX(記事一覧!C:C,ROW(),1)),"",INDEX(記事一覧!C:C,ROW(),1))</f>
        <v/>
      </c>
      <c r="C93">
        <f>IF(ISBLANK(INDEX(記事一覧!D:D,ROW(),1)),0,INDEX(記事一覧!D:D,ROW(),1))</f>
        <v>0</v>
      </c>
      <c r="D93" t="str">
        <f>IF(ISBLANK(INDEX(記事一覧!E:E,ROW(),1)),"",INDEX(記事一覧!E:E,ROW(),1))</f>
        <v/>
      </c>
      <c r="E93" t="str">
        <f>IF(ISBLANK(INDEX(記事一覧!F:F,ROW(),1)),"",INDEX(記事一覧!F:F,ROW(),1))</f>
        <v/>
      </c>
      <c r="F93">
        <f t="shared" si="23"/>
        <v>29</v>
      </c>
      <c r="G93">
        <f t="shared" si="24"/>
        <v>28</v>
      </c>
      <c r="H93">
        <f t="shared" si="25"/>
        <v>29</v>
      </c>
      <c r="I93" t="str">
        <f t="shared" si="26"/>
        <v xml:space="preserve">0p </v>
      </c>
      <c r="J93" t="str">
        <f t="shared" si="27"/>
        <v/>
      </c>
      <c r="K93" t="str">
        <f t="shared" si="29"/>
        <v/>
      </c>
      <c r="L93">
        <f t="shared" si="30"/>
        <v>29</v>
      </c>
    </row>
    <row r="94" spans="1:12" x14ac:dyDescent="0.2">
      <c r="A94" t="str">
        <f>IF(ISBLANK(INDEX(記事一覧!B:B,ROW(),1)),"",INDEX(記事一覧!B:B,ROW(),1))</f>
        <v/>
      </c>
      <c r="B94" t="str">
        <f>IF(ISBLANK(INDEX(記事一覧!C:C,ROW(),1)),"",INDEX(記事一覧!C:C,ROW(),1))</f>
        <v/>
      </c>
      <c r="C94">
        <f>IF(ISBLANK(INDEX(記事一覧!D:D,ROW(),1)),0,INDEX(記事一覧!D:D,ROW(),1))</f>
        <v>0</v>
      </c>
      <c r="D94" t="str">
        <f>IF(ISBLANK(INDEX(記事一覧!E:E,ROW(),1)),"",INDEX(記事一覧!E:E,ROW(),1))</f>
        <v/>
      </c>
      <c r="E94" t="str">
        <f>IF(ISBLANK(INDEX(記事一覧!F:F,ROW(),1)),"",INDEX(記事一覧!F:F,ROW(),1))</f>
        <v/>
      </c>
      <c r="F94">
        <f t="shared" si="23"/>
        <v>29</v>
      </c>
      <c r="G94">
        <f t="shared" si="24"/>
        <v>28</v>
      </c>
      <c r="H94">
        <f t="shared" si="25"/>
        <v>29</v>
      </c>
      <c r="I94" t="str">
        <f t="shared" si="26"/>
        <v xml:space="preserve">0p </v>
      </c>
      <c r="J94" t="str">
        <f t="shared" si="27"/>
        <v/>
      </c>
      <c r="K94" t="str">
        <f t="shared" si="29"/>
        <v/>
      </c>
      <c r="L94">
        <f t="shared" si="30"/>
        <v>29</v>
      </c>
    </row>
    <row r="95" spans="1:12" x14ac:dyDescent="0.2">
      <c r="A95" t="str">
        <f>IF(ISBLANK(INDEX(記事一覧!B:B,ROW(),1)),"",INDEX(記事一覧!B:B,ROW(),1))</f>
        <v/>
      </c>
      <c r="B95" t="str">
        <f>IF(ISBLANK(INDEX(記事一覧!C:C,ROW(),1)),"",INDEX(記事一覧!C:C,ROW(),1))</f>
        <v/>
      </c>
      <c r="C95">
        <f>IF(ISBLANK(INDEX(記事一覧!D:D,ROW(),1)),0,INDEX(記事一覧!D:D,ROW(),1))</f>
        <v>0</v>
      </c>
      <c r="D95" t="str">
        <f>IF(ISBLANK(INDEX(記事一覧!E:E,ROW(),1)),"",INDEX(記事一覧!E:E,ROW(),1))</f>
        <v/>
      </c>
      <c r="E95" t="str">
        <f>IF(ISBLANK(INDEX(記事一覧!F:F,ROW(),1)),"",INDEX(記事一覧!F:F,ROW(),1))</f>
        <v/>
      </c>
      <c r="F95">
        <f t="shared" si="23"/>
        <v>29</v>
      </c>
      <c r="G95">
        <f t="shared" si="24"/>
        <v>28</v>
      </c>
      <c r="H95">
        <f t="shared" si="25"/>
        <v>29</v>
      </c>
      <c r="I95" t="str">
        <f t="shared" si="26"/>
        <v xml:space="preserve">0p </v>
      </c>
      <c r="J95" t="str">
        <f t="shared" si="27"/>
        <v/>
      </c>
      <c r="K95" t="str">
        <f t="shared" si="29"/>
        <v/>
      </c>
      <c r="L95">
        <f t="shared" si="30"/>
        <v>29</v>
      </c>
    </row>
    <row r="96" spans="1:12" x14ac:dyDescent="0.2">
      <c r="A96" t="str">
        <f>IF(ISBLANK(INDEX(記事一覧!B:B,ROW(),1)),"",INDEX(記事一覧!B:B,ROW(),1))</f>
        <v/>
      </c>
      <c r="B96" t="str">
        <f>IF(ISBLANK(INDEX(記事一覧!C:C,ROW(),1)),"",INDEX(記事一覧!C:C,ROW(),1))</f>
        <v/>
      </c>
      <c r="C96">
        <f>IF(ISBLANK(INDEX(記事一覧!D:D,ROW(),1)),0,INDEX(記事一覧!D:D,ROW(),1))</f>
        <v>0</v>
      </c>
      <c r="D96" t="str">
        <f>IF(ISBLANK(INDEX(記事一覧!E:E,ROW(),1)),"",INDEX(記事一覧!E:E,ROW(),1))</f>
        <v/>
      </c>
      <c r="E96" t="str">
        <f>IF(ISBLANK(INDEX(記事一覧!F:F,ROW(),1)),"",INDEX(記事一覧!F:F,ROW(),1))</f>
        <v/>
      </c>
      <c r="F96">
        <f t="shared" si="23"/>
        <v>29</v>
      </c>
      <c r="G96">
        <f t="shared" si="24"/>
        <v>28</v>
      </c>
      <c r="H96">
        <f t="shared" si="25"/>
        <v>29</v>
      </c>
      <c r="I96" t="str">
        <f t="shared" si="26"/>
        <v xml:space="preserve">0p </v>
      </c>
      <c r="J96" t="str">
        <f t="shared" si="27"/>
        <v/>
      </c>
      <c r="K96" t="str">
        <f t="shared" si="29"/>
        <v/>
      </c>
      <c r="L96">
        <f t="shared" si="30"/>
        <v>29</v>
      </c>
    </row>
    <row r="97" spans="1:12" x14ac:dyDescent="0.2">
      <c r="A97" t="str">
        <f>IF(ISBLANK(INDEX(記事一覧!B:B,ROW(),1)),"",INDEX(記事一覧!B:B,ROW(),1))</f>
        <v/>
      </c>
      <c r="B97" t="str">
        <f>IF(ISBLANK(INDEX(記事一覧!C:C,ROW(),1)),"",INDEX(記事一覧!C:C,ROW(),1))</f>
        <v/>
      </c>
      <c r="C97">
        <f>IF(ISBLANK(INDEX(記事一覧!D:D,ROW(),1)),0,INDEX(記事一覧!D:D,ROW(),1))</f>
        <v>0</v>
      </c>
      <c r="D97" t="str">
        <f>IF(ISBLANK(INDEX(記事一覧!E:E,ROW(),1)),"",INDEX(記事一覧!E:E,ROW(),1))</f>
        <v/>
      </c>
      <c r="E97" t="str">
        <f>IF(ISBLANK(INDEX(記事一覧!F:F,ROW(),1)),"",INDEX(記事一覧!F:F,ROW(),1))</f>
        <v/>
      </c>
      <c r="F97">
        <f t="shared" si="23"/>
        <v>29</v>
      </c>
      <c r="G97">
        <f t="shared" si="24"/>
        <v>28</v>
      </c>
      <c r="H97">
        <f t="shared" si="25"/>
        <v>29</v>
      </c>
      <c r="I97" t="str">
        <f t="shared" si="26"/>
        <v xml:space="preserve">0p </v>
      </c>
      <c r="J97" t="str">
        <f t="shared" si="27"/>
        <v/>
      </c>
      <c r="K97" t="str">
        <f t="shared" si="29"/>
        <v/>
      </c>
      <c r="L97">
        <f t="shared" si="30"/>
        <v>29</v>
      </c>
    </row>
    <row r="98" spans="1:12" x14ac:dyDescent="0.2">
      <c r="A98" t="str">
        <f>IF(ISBLANK(INDEX(記事一覧!B:B,ROW(),1)),"",INDEX(記事一覧!B:B,ROW(),1))</f>
        <v/>
      </c>
      <c r="B98" t="str">
        <f>IF(ISBLANK(INDEX(記事一覧!C:C,ROW(),1)),"",INDEX(記事一覧!C:C,ROW(),1))</f>
        <v/>
      </c>
      <c r="C98">
        <f>IF(ISBLANK(INDEX(記事一覧!D:D,ROW(),1)),0,INDEX(記事一覧!D:D,ROW(),1))</f>
        <v>0</v>
      </c>
      <c r="D98" t="str">
        <f>IF(ISBLANK(INDEX(記事一覧!E:E,ROW(),1)),"",INDEX(記事一覧!E:E,ROW(),1))</f>
        <v/>
      </c>
      <c r="E98" t="str">
        <f>IF(ISBLANK(INDEX(記事一覧!F:F,ROW(),1)),"",INDEX(記事一覧!F:F,ROW(),1))</f>
        <v/>
      </c>
      <c r="F98">
        <f t="shared" si="23"/>
        <v>29</v>
      </c>
      <c r="G98">
        <f t="shared" si="24"/>
        <v>28</v>
      </c>
      <c r="H98">
        <f t="shared" si="25"/>
        <v>29</v>
      </c>
      <c r="I98" t="str">
        <f t="shared" si="26"/>
        <v xml:space="preserve">0p </v>
      </c>
      <c r="J98" t="str">
        <f t="shared" si="27"/>
        <v/>
      </c>
      <c r="K98" t="str">
        <f t="shared" si="29"/>
        <v/>
      </c>
      <c r="L98">
        <f t="shared" si="30"/>
        <v>29</v>
      </c>
    </row>
    <row r="99" spans="1:12" x14ac:dyDescent="0.2">
      <c r="A99" t="str">
        <f>IF(ISBLANK(INDEX(記事一覧!B:B,ROW(),1)),"",INDEX(記事一覧!B:B,ROW(),1))</f>
        <v/>
      </c>
      <c r="B99" t="str">
        <f>IF(ISBLANK(INDEX(記事一覧!C:C,ROW(),1)),"",INDEX(記事一覧!C:C,ROW(),1))</f>
        <v/>
      </c>
      <c r="C99">
        <f>IF(ISBLANK(INDEX(記事一覧!D:D,ROW(),1)),0,INDEX(記事一覧!D:D,ROW(),1))</f>
        <v>0</v>
      </c>
      <c r="D99" t="str">
        <f>IF(ISBLANK(INDEX(記事一覧!E:E,ROW(),1)),"",INDEX(記事一覧!E:E,ROW(),1))</f>
        <v/>
      </c>
      <c r="E99" t="str">
        <f>IF(ISBLANK(INDEX(記事一覧!F:F,ROW(),1)),"",INDEX(記事一覧!F:F,ROW(),1))</f>
        <v/>
      </c>
      <c r="F99">
        <f t="shared" si="23"/>
        <v>29</v>
      </c>
      <c r="G99">
        <f t="shared" si="24"/>
        <v>28</v>
      </c>
      <c r="H99">
        <f t="shared" si="25"/>
        <v>29</v>
      </c>
      <c r="I99" t="str">
        <f t="shared" si="26"/>
        <v xml:space="preserve">0p </v>
      </c>
      <c r="J99" t="str">
        <f t="shared" si="27"/>
        <v/>
      </c>
      <c r="K99" t="str">
        <f t="shared" si="29"/>
        <v/>
      </c>
      <c r="L99">
        <f t="shared" si="30"/>
        <v>29</v>
      </c>
    </row>
    <row r="100" spans="1:12" x14ac:dyDescent="0.2">
      <c r="A100" t="str">
        <f>IF(ISBLANK(INDEX(記事一覧!B:B,ROW(),1)),"",INDEX(記事一覧!B:B,ROW(),1))</f>
        <v/>
      </c>
      <c r="B100" t="str">
        <f>IF(ISBLANK(INDEX(記事一覧!C:C,ROW(),1)),"",INDEX(記事一覧!C:C,ROW(),1))</f>
        <v/>
      </c>
      <c r="C100">
        <f>IF(ISBLANK(INDEX(記事一覧!D:D,ROW(),1)),0,INDEX(記事一覧!D:D,ROW(),1))</f>
        <v>0</v>
      </c>
      <c r="D100" t="str">
        <f>IF(ISBLANK(INDEX(記事一覧!E:E,ROW(),1)),"",INDEX(記事一覧!E:E,ROW(),1))</f>
        <v/>
      </c>
      <c r="E100" t="str">
        <f>IF(ISBLANK(INDEX(記事一覧!F:F,ROW(),1)),"",INDEX(記事一覧!F:F,ROW(),1))</f>
        <v/>
      </c>
      <c r="F100">
        <f t="shared" si="23"/>
        <v>29</v>
      </c>
      <c r="G100">
        <f t="shared" si="24"/>
        <v>28</v>
      </c>
      <c r="H100">
        <f t="shared" si="25"/>
        <v>29</v>
      </c>
      <c r="I100" t="str">
        <f t="shared" si="26"/>
        <v xml:space="preserve">0p </v>
      </c>
      <c r="J100" t="str">
        <f t="shared" si="27"/>
        <v/>
      </c>
      <c r="K100" t="str">
        <f t="shared" si="29"/>
        <v/>
      </c>
      <c r="L100">
        <f t="shared" si="30"/>
        <v>29</v>
      </c>
    </row>
    <row r="101" spans="1:12" x14ac:dyDescent="0.2">
      <c r="A101" t="str">
        <f>IF(ISBLANK(INDEX(記事一覧!B:B,ROW(),1)),"",INDEX(記事一覧!B:B,ROW(),1))</f>
        <v/>
      </c>
      <c r="B101" t="str">
        <f>IF(ISBLANK(INDEX(記事一覧!C:C,ROW(),1)),"",INDEX(記事一覧!C:C,ROW(),1))</f>
        <v/>
      </c>
      <c r="C101">
        <f>IF(ISBLANK(INDEX(記事一覧!D:D,ROW(),1)),0,INDEX(記事一覧!D:D,ROW(),1))</f>
        <v>0</v>
      </c>
      <c r="D101" t="str">
        <f>IF(ISBLANK(INDEX(記事一覧!E:E,ROW(),1)),"",INDEX(記事一覧!E:E,ROW(),1))</f>
        <v/>
      </c>
      <c r="E101" t="str">
        <f>IF(ISBLANK(INDEX(記事一覧!F:F,ROW(),1)),"",INDEX(記事一覧!F:F,ROW(),1))</f>
        <v/>
      </c>
      <c r="F101">
        <f t="shared" ref="F101:F103" si="31">F100+C100</f>
        <v>29</v>
      </c>
      <c r="G101">
        <f t="shared" ref="G101:G103" si="32">F101+C101-1</f>
        <v>28</v>
      </c>
      <c r="H101">
        <f t="shared" ref="H101:H103" si="33">IF(D101="横",G101,F101)</f>
        <v>29</v>
      </c>
      <c r="I101" t="str">
        <f t="shared" ref="I101:I103" si="34">IF(E101&lt;&gt;"","[" &amp; E101 &amp; "]","") &amp; IF(C101&lt;&gt;"",C101 &amp; "p ","") &amp; IF(B101&lt;&gt;"",B101,"") &amp; IF(A101&lt;&gt;""," " &amp; A101,"")</f>
        <v xml:space="preserve">0p </v>
      </c>
      <c r="J101" t="str">
        <f t="shared" ref="J101:J103" si="35">IF(B101="","",B101 &amp; "　")</f>
        <v/>
      </c>
      <c r="K101" t="str">
        <f t="shared" ref="K101:K103" si="36">IF(A100="","",A100)</f>
        <v/>
      </c>
      <c r="L101">
        <f t="shared" ref="L101:L103" si="37">H101</f>
        <v>29</v>
      </c>
    </row>
    <row r="102" spans="1:12" x14ac:dyDescent="0.2">
      <c r="A102" t="str">
        <f>IF(ISBLANK(INDEX(記事一覧!B:B,ROW(),1)),"",INDEX(記事一覧!B:B,ROW(),1))</f>
        <v/>
      </c>
      <c r="B102" t="str">
        <f>IF(ISBLANK(INDEX(記事一覧!C:C,ROW(),1)),"",INDEX(記事一覧!C:C,ROW(),1))</f>
        <v/>
      </c>
      <c r="C102">
        <f>IF(ISBLANK(INDEX(記事一覧!D:D,ROW(),1)),0,INDEX(記事一覧!D:D,ROW(),1))</f>
        <v>0</v>
      </c>
      <c r="D102" t="str">
        <f>IF(ISBLANK(INDEX(記事一覧!E:E,ROW(),1)),"",INDEX(記事一覧!E:E,ROW(),1))</f>
        <v/>
      </c>
      <c r="E102" t="str">
        <f>IF(ISBLANK(INDEX(記事一覧!F:F,ROW(),1)),"",INDEX(記事一覧!F:F,ROW(),1))</f>
        <v/>
      </c>
      <c r="F102">
        <f t="shared" si="31"/>
        <v>29</v>
      </c>
      <c r="G102">
        <f t="shared" si="32"/>
        <v>28</v>
      </c>
      <c r="H102">
        <f t="shared" si="33"/>
        <v>29</v>
      </c>
      <c r="I102" t="str">
        <f t="shared" si="34"/>
        <v xml:space="preserve">0p </v>
      </c>
      <c r="J102" t="str">
        <f t="shared" si="35"/>
        <v/>
      </c>
      <c r="K102" t="str">
        <f t="shared" si="36"/>
        <v/>
      </c>
      <c r="L102">
        <f t="shared" si="37"/>
        <v>29</v>
      </c>
    </row>
    <row r="103" spans="1:12" x14ac:dyDescent="0.2">
      <c r="A103" t="str">
        <f>IF(ISBLANK(INDEX(記事一覧!B:B,ROW(),1)),"",INDEX(記事一覧!B:B,ROW(),1))</f>
        <v/>
      </c>
      <c r="B103" t="str">
        <f>IF(ISBLANK(INDEX(記事一覧!C:C,ROW(),1)),"",INDEX(記事一覧!C:C,ROW(),1))</f>
        <v/>
      </c>
      <c r="C103">
        <f>IF(ISBLANK(INDEX(記事一覧!D:D,ROW(),1)),0,INDEX(記事一覧!D:D,ROW(),1))</f>
        <v>0</v>
      </c>
      <c r="D103" t="str">
        <f>IF(ISBLANK(INDEX(記事一覧!E:E,ROW(),1)),"",INDEX(記事一覧!E:E,ROW(),1))</f>
        <v/>
      </c>
      <c r="E103" t="str">
        <f>IF(ISBLANK(INDEX(記事一覧!F:F,ROW(),1)),"",INDEX(記事一覧!F:F,ROW(),1))</f>
        <v/>
      </c>
      <c r="F103">
        <f t="shared" si="31"/>
        <v>29</v>
      </c>
      <c r="G103">
        <f t="shared" si="32"/>
        <v>28</v>
      </c>
      <c r="H103">
        <f t="shared" si="33"/>
        <v>29</v>
      </c>
      <c r="I103" t="str">
        <f t="shared" si="34"/>
        <v xml:space="preserve">0p </v>
      </c>
      <c r="J103" t="str">
        <f t="shared" si="35"/>
        <v/>
      </c>
      <c r="K103" t="str">
        <f t="shared" si="36"/>
        <v/>
      </c>
      <c r="L103">
        <f t="shared" si="37"/>
        <v>29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9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4" max="4" width="3.44140625" bestFit="1" customWidth="1"/>
    <col min="5" max="5" width="3.33203125" bestFit="1" customWidth="1"/>
    <col min="6" max="6" width="4.44140625" bestFit="1" customWidth="1"/>
    <col min="7" max="7" width="52.109375" bestFit="1" customWidth="1"/>
  </cols>
  <sheetData>
    <row r="1" spans="1:8" x14ac:dyDescent="0.2">
      <c r="A1" t="s">
        <v>13</v>
      </c>
      <c r="B1" t="s">
        <v>6</v>
      </c>
      <c r="H1">
        <f>MAX(集計_記事単位!G:G)</f>
        <v>28</v>
      </c>
    </row>
    <row r="2" spans="1:8" x14ac:dyDescent="0.2">
      <c r="A2">
        <f>ROW()-1</f>
        <v>1</v>
      </c>
      <c r="B2" t="str">
        <f>IF(G2="","",IF(F2=A2,G2,IF(E2="縦","←","→")))</f>
        <v>[右]1p 本扉</v>
      </c>
      <c r="D2">
        <f>MATCH($A2,集計_記事単位!F:F,1)</f>
        <v>2</v>
      </c>
      <c r="E2" t="str">
        <f>INDEX(集計_記事単位!D:D,D2,1)</f>
        <v/>
      </c>
      <c r="F2">
        <f>INDEX(集計_記事単位!H:H,D2,1)</f>
        <v>1</v>
      </c>
      <c r="G2" t="str">
        <f>IF(A2&gt;$H$1,"",INDEX(集計_記事単位!I:I,D2,1))</f>
        <v>[右]1p 本扉</v>
      </c>
    </row>
    <row r="3" spans="1:8" x14ac:dyDescent="0.2">
      <c r="A3">
        <f t="shared" ref="A3:A66" si="0">ROW()-1</f>
        <v>2</v>
      </c>
      <c r="B3" t="str">
        <f t="shared" ref="B3:B66" si="1">IF(G3="","",IF(F3=A3,G3,IF(E3="縦","←","→")))</f>
        <v>1p 目次</v>
      </c>
      <c r="D3">
        <f>MATCH($A3,集計_記事単位!F:F,1)</f>
        <v>3</v>
      </c>
      <c r="E3" t="str">
        <f>INDEX(集計_記事単位!D:D,D3,1)</f>
        <v/>
      </c>
      <c r="F3">
        <f>INDEX(集計_記事単位!H:H,D3,1)</f>
        <v>2</v>
      </c>
      <c r="G3" t="str">
        <f>IF(A3&gt;$H$1,"",INDEX(集計_記事単位!I:I,D3,1))</f>
        <v>1p 目次</v>
      </c>
    </row>
    <row r="4" spans="1:8" x14ac:dyDescent="0.2">
      <c r="A4">
        <f t="shared" si="0"/>
        <v>3</v>
      </c>
      <c r="B4" t="str">
        <f t="shared" si="1"/>
        <v>2p 概論 著者A</v>
      </c>
      <c r="D4">
        <f>MATCH($A4,集計_記事単位!F:F,1)</f>
        <v>4</v>
      </c>
      <c r="E4" t="str">
        <f>INDEX(集計_記事単位!D:D,D4,1)</f>
        <v/>
      </c>
      <c r="F4">
        <f>INDEX(集計_記事単位!H:H,D4,1)</f>
        <v>3</v>
      </c>
      <c r="G4" t="str">
        <f>IF(A4&gt;$H$1,"",INDEX(集計_記事単位!I:I,D4,1))</f>
        <v>2p 概論 著者A</v>
      </c>
    </row>
    <row r="5" spans="1:8" x14ac:dyDescent="0.2">
      <c r="A5">
        <f t="shared" si="0"/>
        <v>4</v>
      </c>
      <c r="B5" t="str">
        <f t="shared" si="1"/>
        <v>→</v>
      </c>
      <c r="D5">
        <f>MATCH($A5,集計_記事単位!F:F,1)</f>
        <v>4</v>
      </c>
      <c r="E5" t="str">
        <f>INDEX(集計_記事単位!D:D,D5,1)</f>
        <v/>
      </c>
      <c r="F5">
        <f>INDEX(集計_記事単位!H:H,D5,1)</f>
        <v>3</v>
      </c>
      <c r="G5" t="str">
        <f>IF(A5&gt;$H$1,"",INDEX(集計_記事単位!I:I,D5,1))</f>
        <v>2p 概論 著者A</v>
      </c>
    </row>
    <row r="6" spans="1:8" x14ac:dyDescent="0.2">
      <c r="A6">
        <f t="shared" si="0"/>
        <v>5</v>
      </c>
      <c r="B6" t="str">
        <f t="shared" si="1"/>
        <v>10p 記事A 著者A</v>
      </c>
      <c r="D6">
        <f>MATCH($A6,集計_記事単位!F:F,1)</f>
        <v>5</v>
      </c>
      <c r="E6" t="str">
        <f>INDEX(集計_記事単位!D:D,D6,1)</f>
        <v/>
      </c>
      <c r="F6">
        <f>INDEX(集計_記事単位!H:H,D6,1)</f>
        <v>5</v>
      </c>
      <c r="G6" t="str">
        <f>IF(A6&gt;$H$1,"",INDEX(集計_記事単位!I:I,D6,1))</f>
        <v>10p 記事A 著者A</v>
      </c>
    </row>
    <row r="7" spans="1:8" x14ac:dyDescent="0.2">
      <c r="A7">
        <f t="shared" si="0"/>
        <v>6</v>
      </c>
      <c r="B7" t="str">
        <f t="shared" si="1"/>
        <v>→</v>
      </c>
      <c r="D7">
        <f>MATCH($A7,集計_記事単位!F:F,1)</f>
        <v>5</v>
      </c>
      <c r="E7" t="str">
        <f>INDEX(集計_記事単位!D:D,D7,1)</f>
        <v/>
      </c>
      <c r="F7">
        <f>INDEX(集計_記事単位!H:H,D7,1)</f>
        <v>5</v>
      </c>
      <c r="G7" t="str">
        <f>IF(A7&gt;$H$1,"",INDEX(集計_記事単位!I:I,D7,1))</f>
        <v>10p 記事A 著者A</v>
      </c>
    </row>
    <row r="8" spans="1:8" x14ac:dyDescent="0.2">
      <c r="A8">
        <f t="shared" si="0"/>
        <v>7</v>
      </c>
      <c r="B8" t="str">
        <f t="shared" si="1"/>
        <v>→</v>
      </c>
      <c r="D8">
        <f>MATCH($A8,集計_記事単位!F:F,1)</f>
        <v>5</v>
      </c>
      <c r="E8" t="str">
        <f>INDEX(集計_記事単位!D:D,D8,1)</f>
        <v/>
      </c>
      <c r="F8">
        <f>INDEX(集計_記事単位!H:H,D8,1)</f>
        <v>5</v>
      </c>
      <c r="G8" t="str">
        <f>IF(A8&gt;$H$1,"",INDEX(集計_記事単位!I:I,D8,1))</f>
        <v>10p 記事A 著者A</v>
      </c>
    </row>
    <row r="9" spans="1:8" x14ac:dyDescent="0.2">
      <c r="A9">
        <f t="shared" si="0"/>
        <v>8</v>
      </c>
      <c r="B9" t="str">
        <f t="shared" si="1"/>
        <v>→</v>
      </c>
      <c r="D9">
        <f>MATCH($A9,集計_記事単位!F:F,1)</f>
        <v>5</v>
      </c>
      <c r="E9" t="str">
        <f>INDEX(集計_記事単位!D:D,D9,1)</f>
        <v/>
      </c>
      <c r="F9">
        <f>INDEX(集計_記事単位!H:H,D9,1)</f>
        <v>5</v>
      </c>
      <c r="G9" t="str">
        <f>IF(A9&gt;$H$1,"",INDEX(集計_記事単位!I:I,D9,1))</f>
        <v>10p 記事A 著者A</v>
      </c>
    </row>
    <row r="10" spans="1:8" x14ac:dyDescent="0.2">
      <c r="A10">
        <f t="shared" si="0"/>
        <v>9</v>
      </c>
      <c r="B10" t="str">
        <f t="shared" si="1"/>
        <v>→</v>
      </c>
      <c r="D10">
        <f>MATCH($A10,集計_記事単位!F:F,1)</f>
        <v>5</v>
      </c>
      <c r="E10" t="str">
        <f>INDEX(集計_記事単位!D:D,D10,1)</f>
        <v/>
      </c>
      <c r="F10">
        <f>INDEX(集計_記事単位!H:H,D10,1)</f>
        <v>5</v>
      </c>
      <c r="G10" t="str">
        <f>IF(A10&gt;$H$1,"",INDEX(集計_記事単位!I:I,D10,1))</f>
        <v>10p 記事A 著者A</v>
      </c>
    </row>
    <row r="11" spans="1:8" x14ac:dyDescent="0.2">
      <c r="A11">
        <f t="shared" si="0"/>
        <v>10</v>
      </c>
      <c r="B11" t="str">
        <f t="shared" si="1"/>
        <v>→</v>
      </c>
      <c r="D11">
        <f>MATCH($A11,集計_記事単位!F:F,1)</f>
        <v>5</v>
      </c>
      <c r="E11" t="str">
        <f>INDEX(集計_記事単位!D:D,D11,1)</f>
        <v/>
      </c>
      <c r="F11">
        <f>INDEX(集計_記事単位!H:H,D11,1)</f>
        <v>5</v>
      </c>
      <c r="G11" t="str">
        <f>IF(A11&gt;$H$1,"",INDEX(集計_記事単位!I:I,D11,1))</f>
        <v>10p 記事A 著者A</v>
      </c>
    </row>
    <row r="12" spans="1:8" x14ac:dyDescent="0.2">
      <c r="A12">
        <f t="shared" si="0"/>
        <v>11</v>
      </c>
      <c r="B12" t="str">
        <f t="shared" si="1"/>
        <v>→</v>
      </c>
      <c r="D12">
        <f>MATCH($A12,集計_記事単位!F:F,1)</f>
        <v>5</v>
      </c>
      <c r="E12" t="str">
        <f>INDEX(集計_記事単位!D:D,D12,1)</f>
        <v/>
      </c>
      <c r="F12">
        <f>INDEX(集計_記事単位!H:H,D12,1)</f>
        <v>5</v>
      </c>
      <c r="G12" t="str">
        <f>IF(A12&gt;$H$1,"",INDEX(集計_記事単位!I:I,D12,1))</f>
        <v>10p 記事A 著者A</v>
      </c>
    </row>
    <row r="13" spans="1:8" x14ac:dyDescent="0.2">
      <c r="A13">
        <f t="shared" si="0"/>
        <v>12</v>
      </c>
      <c r="B13" t="str">
        <f t="shared" si="1"/>
        <v>→</v>
      </c>
      <c r="D13">
        <f>MATCH($A13,集計_記事単位!F:F,1)</f>
        <v>5</v>
      </c>
      <c r="E13" t="str">
        <f>INDEX(集計_記事単位!D:D,D13,1)</f>
        <v/>
      </c>
      <c r="F13">
        <f>INDEX(集計_記事単位!H:H,D13,1)</f>
        <v>5</v>
      </c>
      <c r="G13" t="str">
        <f>IF(A13&gt;$H$1,"",INDEX(集計_記事単位!I:I,D13,1))</f>
        <v>10p 記事A 著者A</v>
      </c>
    </row>
    <row r="14" spans="1:8" x14ac:dyDescent="0.2">
      <c r="A14">
        <f t="shared" si="0"/>
        <v>13</v>
      </c>
      <c r="B14" t="str">
        <f t="shared" si="1"/>
        <v>→</v>
      </c>
      <c r="D14">
        <f>MATCH($A14,集計_記事単位!F:F,1)</f>
        <v>5</v>
      </c>
      <c r="E14" t="str">
        <f>INDEX(集計_記事単位!D:D,D14,1)</f>
        <v/>
      </c>
      <c r="F14">
        <f>INDEX(集計_記事単位!H:H,D14,1)</f>
        <v>5</v>
      </c>
      <c r="G14" t="str">
        <f>IF(A14&gt;$H$1,"",INDEX(集計_記事単位!I:I,D14,1))</f>
        <v>10p 記事A 著者A</v>
      </c>
    </row>
    <row r="15" spans="1:8" x14ac:dyDescent="0.2">
      <c r="A15">
        <f t="shared" si="0"/>
        <v>14</v>
      </c>
      <c r="B15" t="str">
        <f t="shared" si="1"/>
        <v>→</v>
      </c>
      <c r="D15">
        <f>MATCH($A15,集計_記事単位!F:F,1)</f>
        <v>5</v>
      </c>
      <c r="E15" t="str">
        <f>INDEX(集計_記事単位!D:D,D15,1)</f>
        <v/>
      </c>
      <c r="F15">
        <f>INDEX(集計_記事単位!H:H,D15,1)</f>
        <v>5</v>
      </c>
      <c r="G15" t="str">
        <f>IF(A15&gt;$H$1,"",INDEX(集計_記事単位!I:I,D15,1))</f>
        <v>10p 記事A 著者A</v>
      </c>
    </row>
    <row r="16" spans="1:8" x14ac:dyDescent="0.2">
      <c r="A16">
        <f t="shared" si="0"/>
        <v>15</v>
      </c>
      <c r="B16" t="str">
        <f t="shared" si="1"/>
        <v>3p 記事B 著者B</v>
      </c>
      <c r="D16">
        <f>MATCH($A16,集計_記事単位!F:F,1)</f>
        <v>6</v>
      </c>
      <c r="E16" t="str">
        <f>INDEX(集計_記事単位!D:D,D16,1)</f>
        <v/>
      </c>
      <c r="F16">
        <f>INDEX(集計_記事単位!H:H,D16,1)</f>
        <v>15</v>
      </c>
      <c r="G16" t="str">
        <f>IF(A16&gt;$H$1,"",INDEX(集計_記事単位!I:I,D16,1))</f>
        <v>3p 記事B 著者B</v>
      </c>
    </row>
    <row r="17" spans="1:7" x14ac:dyDescent="0.2">
      <c r="A17">
        <f t="shared" si="0"/>
        <v>16</v>
      </c>
      <c r="B17" t="str">
        <f t="shared" si="1"/>
        <v>→</v>
      </c>
      <c r="D17">
        <f>MATCH($A17,集計_記事単位!F:F,1)</f>
        <v>6</v>
      </c>
      <c r="E17" t="str">
        <f>INDEX(集計_記事単位!D:D,D17,1)</f>
        <v/>
      </c>
      <c r="F17">
        <f>INDEX(集計_記事単位!H:H,D17,1)</f>
        <v>15</v>
      </c>
      <c r="G17" t="str">
        <f>IF(A17&gt;$H$1,"",INDEX(集計_記事単位!I:I,D17,1))</f>
        <v>3p 記事B 著者B</v>
      </c>
    </row>
    <row r="18" spans="1:7" x14ac:dyDescent="0.2">
      <c r="A18">
        <f t="shared" si="0"/>
        <v>17</v>
      </c>
      <c r="B18" t="str">
        <f t="shared" si="1"/>
        <v>→</v>
      </c>
      <c r="D18">
        <f>MATCH($A18,集計_記事単位!F:F,1)</f>
        <v>6</v>
      </c>
      <c r="E18" t="str">
        <f>INDEX(集計_記事単位!D:D,D18,1)</f>
        <v/>
      </c>
      <c r="F18">
        <f>INDEX(集計_記事単位!H:H,D18,1)</f>
        <v>15</v>
      </c>
      <c r="G18" t="str">
        <f>IF(A18&gt;$H$1,"",INDEX(集計_記事単位!I:I,D18,1))</f>
        <v>3p 記事B 著者B</v>
      </c>
    </row>
    <row r="19" spans="1:7" x14ac:dyDescent="0.2">
      <c r="A19">
        <f t="shared" si="0"/>
        <v>18</v>
      </c>
      <c r="B19" t="str">
        <f t="shared" si="1"/>
        <v>2p 記事C 著者C</v>
      </c>
      <c r="D19">
        <f>MATCH($A19,集計_記事単位!F:F,1)</f>
        <v>7</v>
      </c>
      <c r="E19" t="str">
        <f>INDEX(集計_記事単位!D:D,D19,1)</f>
        <v/>
      </c>
      <c r="F19">
        <f>INDEX(集計_記事単位!H:H,D19,1)</f>
        <v>18</v>
      </c>
      <c r="G19" t="str">
        <f>IF(A19&gt;$H$1,"",INDEX(集計_記事単位!I:I,D19,1))</f>
        <v>2p 記事C 著者C</v>
      </c>
    </row>
    <row r="20" spans="1:7" x14ac:dyDescent="0.2">
      <c r="A20">
        <f t="shared" si="0"/>
        <v>19</v>
      </c>
      <c r="B20" t="str">
        <f t="shared" si="1"/>
        <v>→</v>
      </c>
      <c r="D20">
        <f>MATCH($A20,集計_記事単位!F:F,1)</f>
        <v>7</v>
      </c>
      <c r="E20" t="str">
        <f>INDEX(集計_記事単位!D:D,D20,1)</f>
        <v/>
      </c>
      <c r="F20">
        <f>INDEX(集計_記事単位!H:H,D20,1)</f>
        <v>18</v>
      </c>
      <c r="G20" t="str">
        <f>IF(A20&gt;$H$1,"",INDEX(集計_記事単位!I:I,D20,1))</f>
        <v>2p 記事C 著者C</v>
      </c>
    </row>
    <row r="21" spans="1:7" x14ac:dyDescent="0.2">
      <c r="A21">
        <f t="shared" si="0"/>
        <v>20</v>
      </c>
      <c r="B21" t="str">
        <f t="shared" si="1"/>
        <v>5p 記事D 著者D</v>
      </c>
      <c r="D21">
        <f>MATCH($A21,集計_記事単位!F:F,1)</f>
        <v>8</v>
      </c>
      <c r="E21" t="str">
        <f>INDEX(集計_記事単位!D:D,D21,1)</f>
        <v/>
      </c>
      <c r="F21">
        <f>INDEX(集計_記事単位!H:H,D21,1)</f>
        <v>20</v>
      </c>
      <c r="G21" t="str">
        <f>IF(A21&gt;$H$1,"",INDEX(集計_記事単位!I:I,D21,1))</f>
        <v>5p 記事D 著者D</v>
      </c>
    </row>
    <row r="22" spans="1:7" x14ac:dyDescent="0.2">
      <c r="A22">
        <f t="shared" si="0"/>
        <v>21</v>
      </c>
      <c r="B22" t="str">
        <f t="shared" si="1"/>
        <v>→</v>
      </c>
      <c r="D22">
        <f>MATCH($A22,集計_記事単位!F:F,1)</f>
        <v>8</v>
      </c>
      <c r="E22" t="str">
        <f>INDEX(集計_記事単位!D:D,D22,1)</f>
        <v/>
      </c>
      <c r="F22">
        <f>INDEX(集計_記事単位!H:H,D22,1)</f>
        <v>20</v>
      </c>
      <c r="G22" t="str">
        <f>IF(A22&gt;$H$1,"",INDEX(集計_記事単位!I:I,D22,1))</f>
        <v>5p 記事D 著者D</v>
      </c>
    </row>
    <row r="23" spans="1:7" x14ac:dyDescent="0.2">
      <c r="A23">
        <f t="shared" si="0"/>
        <v>22</v>
      </c>
      <c r="B23" t="str">
        <f t="shared" si="1"/>
        <v>→</v>
      </c>
      <c r="D23">
        <f>MATCH($A23,集計_記事単位!F:F,1)</f>
        <v>8</v>
      </c>
      <c r="E23" t="str">
        <f>INDEX(集計_記事単位!D:D,D23,1)</f>
        <v/>
      </c>
      <c r="F23">
        <f>INDEX(集計_記事単位!H:H,D23,1)</f>
        <v>20</v>
      </c>
      <c r="G23" t="str">
        <f>IF(A23&gt;$H$1,"",INDEX(集計_記事単位!I:I,D23,1))</f>
        <v>5p 記事D 著者D</v>
      </c>
    </row>
    <row r="24" spans="1:7" x14ac:dyDescent="0.2">
      <c r="A24">
        <f t="shared" si="0"/>
        <v>23</v>
      </c>
      <c r="B24" t="str">
        <f t="shared" si="1"/>
        <v>→</v>
      </c>
      <c r="D24">
        <f>MATCH($A24,集計_記事単位!F:F,1)</f>
        <v>8</v>
      </c>
      <c r="E24" t="str">
        <f>INDEX(集計_記事単位!D:D,D24,1)</f>
        <v/>
      </c>
      <c r="F24">
        <f>INDEX(集計_記事単位!H:H,D24,1)</f>
        <v>20</v>
      </c>
      <c r="G24" t="str">
        <f>IF(A24&gt;$H$1,"",INDEX(集計_記事単位!I:I,D24,1))</f>
        <v>5p 記事D 著者D</v>
      </c>
    </row>
    <row r="25" spans="1:7" x14ac:dyDescent="0.2">
      <c r="A25">
        <f t="shared" si="0"/>
        <v>24</v>
      </c>
      <c r="B25" t="str">
        <f t="shared" si="1"/>
        <v>→</v>
      </c>
      <c r="D25">
        <f>MATCH($A25,集計_記事単位!F:F,1)</f>
        <v>8</v>
      </c>
      <c r="E25" t="str">
        <f>INDEX(集計_記事単位!D:D,D25,1)</f>
        <v/>
      </c>
      <c r="F25">
        <f>INDEX(集計_記事単位!H:H,D25,1)</f>
        <v>20</v>
      </c>
      <c r="G25" t="str">
        <f>IF(A25&gt;$H$1,"",INDEX(集計_記事単位!I:I,D25,1))</f>
        <v>5p 記事D 著者D</v>
      </c>
    </row>
    <row r="26" spans="1:7" x14ac:dyDescent="0.2">
      <c r="A26">
        <f t="shared" si="0"/>
        <v>25</v>
      </c>
      <c r="B26" t="str">
        <f t="shared" si="1"/>
        <v>3p 記事E 著者E</v>
      </c>
      <c r="D26">
        <f>MATCH($A26,集計_記事単位!F:F,1)</f>
        <v>9</v>
      </c>
      <c r="E26" t="str">
        <f>INDEX(集計_記事単位!D:D,D26,1)</f>
        <v/>
      </c>
      <c r="F26">
        <f>INDEX(集計_記事単位!H:H,D26,1)</f>
        <v>25</v>
      </c>
      <c r="G26" t="str">
        <f>IF(A26&gt;$H$1,"",INDEX(集計_記事単位!I:I,D26,1))</f>
        <v>3p 記事E 著者E</v>
      </c>
    </row>
    <row r="27" spans="1:7" x14ac:dyDescent="0.2">
      <c r="A27">
        <f t="shared" si="0"/>
        <v>26</v>
      </c>
      <c r="B27" t="str">
        <f t="shared" si="1"/>
        <v>→</v>
      </c>
      <c r="D27">
        <f>MATCH($A27,集計_記事単位!F:F,1)</f>
        <v>9</v>
      </c>
      <c r="E27" t="str">
        <f>INDEX(集計_記事単位!D:D,D27,1)</f>
        <v/>
      </c>
      <c r="F27">
        <f>INDEX(集計_記事単位!H:H,D27,1)</f>
        <v>25</v>
      </c>
      <c r="G27" t="str">
        <f>IF(A27&gt;$H$1,"",INDEX(集計_記事単位!I:I,D27,1))</f>
        <v>3p 記事E 著者E</v>
      </c>
    </row>
    <row r="28" spans="1:7" x14ac:dyDescent="0.2">
      <c r="A28">
        <f t="shared" si="0"/>
        <v>27</v>
      </c>
      <c r="B28" t="str">
        <f t="shared" si="1"/>
        <v>→</v>
      </c>
      <c r="D28">
        <f>MATCH($A28,集計_記事単位!F:F,1)</f>
        <v>9</v>
      </c>
      <c r="E28" t="str">
        <f>INDEX(集計_記事単位!D:D,D28,1)</f>
        <v/>
      </c>
      <c r="F28">
        <f>INDEX(集計_記事単位!H:H,D28,1)</f>
        <v>25</v>
      </c>
      <c r="G28" t="str">
        <f>IF(A28&gt;$H$1,"",INDEX(集計_記事単位!I:I,D28,1))</f>
        <v>3p 記事E 著者E</v>
      </c>
    </row>
    <row r="29" spans="1:7" x14ac:dyDescent="0.2">
      <c r="A29">
        <f t="shared" si="0"/>
        <v>28</v>
      </c>
      <c r="B29" t="str">
        <f t="shared" si="1"/>
        <v>[左]1p 奥付</v>
      </c>
      <c r="D29">
        <f>MATCH($A29,集計_記事単位!F:F,1)</f>
        <v>10</v>
      </c>
      <c r="E29" t="str">
        <f>INDEX(集計_記事単位!D:D,D29,1)</f>
        <v/>
      </c>
      <c r="F29">
        <f>INDEX(集計_記事単位!H:H,D29,1)</f>
        <v>28</v>
      </c>
      <c r="G29" t="str">
        <f>IF(A29&gt;$H$1,"",INDEX(集計_記事単位!I:I,D29,1))</f>
        <v>[左]1p 奥付</v>
      </c>
    </row>
    <row r="30" spans="1:7" x14ac:dyDescent="0.2">
      <c r="A30">
        <f t="shared" si="0"/>
        <v>29</v>
      </c>
      <c r="B30" t="str">
        <f t="shared" si="1"/>
        <v/>
      </c>
      <c r="D30">
        <f>MATCH($A30,集計_記事単位!F:F,1)</f>
        <v>103</v>
      </c>
      <c r="E30" t="str">
        <f>INDEX(集計_記事単位!D:D,D30,1)</f>
        <v/>
      </c>
      <c r="F30">
        <f>INDEX(集計_記事単位!H:H,D30,1)</f>
        <v>29</v>
      </c>
      <c r="G30" t="str">
        <f>IF(A30&gt;$H$1,"",INDEX(集計_記事単位!I:I,D30,1))</f>
        <v/>
      </c>
    </row>
    <row r="31" spans="1:7" x14ac:dyDescent="0.2">
      <c r="A31">
        <f t="shared" si="0"/>
        <v>30</v>
      </c>
      <c r="B31" t="str">
        <f t="shared" si="1"/>
        <v/>
      </c>
      <c r="D31">
        <f>MATCH($A31,集計_記事単位!F:F,1)</f>
        <v>103</v>
      </c>
      <c r="E31" t="str">
        <f>INDEX(集計_記事単位!D:D,D31,1)</f>
        <v/>
      </c>
      <c r="F31">
        <f>INDEX(集計_記事単位!H:H,D31,1)</f>
        <v>29</v>
      </c>
      <c r="G31" t="str">
        <f>IF(A31&gt;$H$1,"",INDEX(集計_記事単位!I:I,D31,1))</f>
        <v/>
      </c>
    </row>
    <row r="32" spans="1:7" x14ac:dyDescent="0.2">
      <c r="A32">
        <f t="shared" si="0"/>
        <v>31</v>
      </c>
      <c r="B32" t="str">
        <f t="shared" si="1"/>
        <v/>
      </c>
      <c r="D32">
        <f>MATCH($A32,集計_記事単位!F:F,1)</f>
        <v>103</v>
      </c>
      <c r="E32" t="str">
        <f>INDEX(集計_記事単位!D:D,D32,1)</f>
        <v/>
      </c>
      <c r="F32">
        <f>INDEX(集計_記事単位!H:H,D32,1)</f>
        <v>29</v>
      </c>
      <c r="G32" t="str">
        <f>IF(A32&gt;$H$1,"",INDEX(集計_記事単位!I:I,D32,1))</f>
        <v/>
      </c>
    </row>
    <row r="33" spans="1:7" x14ac:dyDescent="0.2">
      <c r="A33">
        <f t="shared" si="0"/>
        <v>32</v>
      </c>
      <c r="B33" t="str">
        <f t="shared" si="1"/>
        <v/>
      </c>
      <c r="D33">
        <f>MATCH($A33,集計_記事単位!F:F,1)</f>
        <v>103</v>
      </c>
      <c r="E33" t="str">
        <f>INDEX(集計_記事単位!D:D,D33,1)</f>
        <v/>
      </c>
      <c r="F33">
        <f>INDEX(集計_記事単位!H:H,D33,1)</f>
        <v>29</v>
      </c>
      <c r="G33" t="str">
        <f>IF(A33&gt;$H$1,"",INDEX(集計_記事単位!I:I,D33,1))</f>
        <v/>
      </c>
    </row>
    <row r="34" spans="1:7" x14ac:dyDescent="0.2">
      <c r="A34">
        <f t="shared" si="0"/>
        <v>33</v>
      </c>
      <c r="B34" t="str">
        <f t="shared" si="1"/>
        <v/>
      </c>
      <c r="D34">
        <f>MATCH($A34,集計_記事単位!F:F,1)</f>
        <v>103</v>
      </c>
      <c r="E34" t="str">
        <f>INDEX(集計_記事単位!D:D,D34,1)</f>
        <v/>
      </c>
      <c r="F34">
        <f>INDEX(集計_記事単位!H:H,D34,1)</f>
        <v>29</v>
      </c>
      <c r="G34" t="str">
        <f>IF(A34&gt;$H$1,"",INDEX(集計_記事単位!I:I,D34,1))</f>
        <v/>
      </c>
    </row>
    <row r="35" spans="1:7" x14ac:dyDescent="0.2">
      <c r="A35">
        <f t="shared" si="0"/>
        <v>34</v>
      </c>
      <c r="B35" t="str">
        <f t="shared" si="1"/>
        <v/>
      </c>
      <c r="D35">
        <f>MATCH($A35,集計_記事単位!F:F,1)</f>
        <v>103</v>
      </c>
      <c r="E35" t="str">
        <f>INDEX(集計_記事単位!D:D,D35,1)</f>
        <v/>
      </c>
      <c r="F35">
        <f>INDEX(集計_記事単位!H:H,D35,1)</f>
        <v>29</v>
      </c>
      <c r="G35" t="str">
        <f>IF(A35&gt;$H$1,"",INDEX(集計_記事単位!I:I,D35,1))</f>
        <v/>
      </c>
    </row>
    <row r="36" spans="1:7" x14ac:dyDescent="0.2">
      <c r="A36">
        <f t="shared" si="0"/>
        <v>35</v>
      </c>
      <c r="B36" t="str">
        <f t="shared" si="1"/>
        <v/>
      </c>
      <c r="D36">
        <f>MATCH($A36,集計_記事単位!F:F,1)</f>
        <v>103</v>
      </c>
      <c r="E36" t="str">
        <f>INDEX(集計_記事単位!D:D,D36,1)</f>
        <v/>
      </c>
      <c r="F36">
        <f>INDEX(集計_記事単位!H:H,D36,1)</f>
        <v>29</v>
      </c>
      <c r="G36" t="str">
        <f>IF(A36&gt;$H$1,"",INDEX(集計_記事単位!I:I,D36,1))</f>
        <v/>
      </c>
    </row>
    <row r="37" spans="1:7" x14ac:dyDescent="0.2">
      <c r="A37">
        <f t="shared" si="0"/>
        <v>36</v>
      </c>
      <c r="B37" t="str">
        <f t="shared" si="1"/>
        <v/>
      </c>
      <c r="D37">
        <f>MATCH($A37,集計_記事単位!F:F,1)</f>
        <v>103</v>
      </c>
      <c r="E37" t="str">
        <f>INDEX(集計_記事単位!D:D,D37,1)</f>
        <v/>
      </c>
      <c r="F37">
        <f>INDEX(集計_記事単位!H:H,D37,1)</f>
        <v>29</v>
      </c>
      <c r="G37" t="str">
        <f>IF(A37&gt;$H$1,"",INDEX(集計_記事単位!I:I,D37,1))</f>
        <v/>
      </c>
    </row>
    <row r="38" spans="1:7" x14ac:dyDescent="0.2">
      <c r="A38">
        <f t="shared" si="0"/>
        <v>37</v>
      </c>
      <c r="B38" t="str">
        <f t="shared" si="1"/>
        <v/>
      </c>
      <c r="D38">
        <f>MATCH($A38,集計_記事単位!F:F,1)</f>
        <v>103</v>
      </c>
      <c r="E38" t="str">
        <f>INDEX(集計_記事単位!D:D,D38,1)</f>
        <v/>
      </c>
      <c r="F38">
        <f>INDEX(集計_記事単位!H:H,D38,1)</f>
        <v>29</v>
      </c>
      <c r="G38" t="str">
        <f>IF(A38&gt;$H$1,"",INDEX(集計_記事単位!I:I,D38,1))</f>
        <v/>
      </c>
    </row>
    <row r="39" spans="1:7" x14ac:dyDescent="0.2">
      <c r="A39">
        <f t="shared" si="0"/>
        <v>38</v>
      </c>
      <c r="B39" t="str">
        <f t="shared" si="1"/>
        <v/>
      </c>
      <c r="D39">
        <f>MATCH($A39,集計_記事単位!F:F,1)</f>
        <v>103</v>
      </c>
      <c r="E39" t="str">
        <f>INDEX(集計_記事単位!D:D,D39,1)</f>
        <v/>
      </c>
      <c r="F39">
        <f>INDEX(集計_記事単位!H:H,D39,1)</f>
        <v>29</v>
      </c>
      <c r="G39" t="str">
        <f>IF(A39&gt;$H$1,"",INDEX(集計_記事単位!I:I,D39,1))</f>
        <v/>
      </c>
    </row>
    <row r="40" spans="1:7" x14ac:dyDescent="0.2">
      <c r="A40">
        <f t="shared" si="0"/>
        <v>39</v>
      </c>
      <c r="B40" t="str">
        <f t="shared" si="1"/>
        <v/>
      </c>
      <c r="D40">
        <f>MATCH($A40,集計_記事単位!F:F,1)</f>
        <v>103</v>
      </c>
      <c r="E40" t="str">
        <f>INDEX(集計_記事単位!D:D,D40,1)</f>
        <v/>
      </c>
      <c r="F40">
        <f>INDEX(集計_記事単位!H:H,D40,1)</f>
        <v>29</v>
      </c>
      <c r="G40" t="str">
        <f>IF(A40&gt;$H$1,"",INDEX(集計_記事単位!I:I,D40,1))</f>
        <v/>
      </c>
    </row>
    <row r="41" spans="1:7" x14ac:dyDescent="0.2">
      <c r="A41">
        <f t="shared" si="0"/>
        <v>40</v>
      </c>
      <c r="B41" t="str">
        <f t="shared" si="1"/>
        <v/>
      </c>
      <c r="D41">
        <f>MATCH($A41,集計_記事単位!F:F,1)</f>
        <v>103</v>
      </c>
      <c r="E41" t="str">
        <f>INDEX(集計_記事単位!D:D,D41,1)</f>
        <v/>
      </c>
      <c r="F41">
        <f>INDEX(集計_記事単位!H:H,D41,1)</f>
        <v>29</v>
      </c>
      <c r="G41" t="str">
        <f>IF(A41&gt;$H$1,"",INDEX(集計_記事単位!I:I,D41,1))</f>
        <v/>
      </c>
    </row>
    <row r="42" spans="1:7" x14ac:dyDescent="0.2">
      <c r="A42">
        <f t="shared" si="0"/>
        <v>41</v>
      </c>
      <c r="B42" t="str">
        <f t="shared" si="1"/>
        <v/>
      </c>
      <c r="D42">
        <f>MATCH($A42,集計_記事単位!F:F,1)</f>
        <v>103</v>
      </c>
      <c r="E42" t="str">
        <f>INDEX(集計_記事単位!D:D,D42,1)</f>
        <v/>
      </c>
      <c r="F42">
        <f>INDEX(集計_記事単位!H:H,D42,1)</f>
        <v>29</v>
      </c>
      <c r="G42" t="str">
        <f>IF(A42&gt;$H$1,"",INDEX(集計_記事単位!I:I,D42,1))</f>
        <v/>
      </c>
    </row>
    <row r="43" spans="1:7" x14ac:dyDescent="0.2">
      <c r="A43">
        <f t="shared" si="0"/>
        <v>42</v>
      </c>
      <c r="B43" t="str">
        <f t="shared" si="1"/>
        <v/>
      </c>
      <c r="D43">
        <f>MATCH($A43,集計_記事単位!F:F,1)</f>
        <v>103</v>
      </c>
      <c r="E43" t="str">
        <f>INDEX(集計_記事単位!D:D,D43,1)</f>
        <v/>
      </c>
      <c r="F43">
        <f>INDEX(集計_記事単位!H:H,D43,1)</f>
        <v>29</v>
      </c>
      <c r="G43" t="str">
        <f>IF(A43&gt;$H$1,"",INDEX(集計_記事単位!I:I,D43,1))</f>
        <v/>
      </c>
    </row>
    <row r="44" spans="1:7" x14ac:dyDescent="0.2">
      <c r="A44">
        <f t="shared" si="0"/>
        <v>43</v>
      </c>
      <c r="B44" t="str">
        <f t="shared" si="1"/>
        <v/>
      </c>
      <c r="D44">
        <f>MATCH($A44,集計_記事単位!F:F,1)</f>
        <v>103</v>
      </c>
      <c r="E44" t="str">
        <f>INDEX(集計_記事単位!D:D,D44,1)</f>
        <v/>
      </c>
      <c r="F44">
        <f>INDEX(集計_記事単位!H:H,D44,1)</f>
        <v>29</v>
      </c>
      <c r="G44" t="str">
        <f>IF(A44&gt;$H$1,"",INDEX(集計_記事単位!I:I,D44,1))</f>
        <v/>
      </c>
    </row>
    <row r="45" spans="1:7" x14ac:dyDescent="0.2">
      <c r="A45">
        <f t="shared" si="0"/>
        <v>44</v>
      </c>
      <c r="B45" t="str">
        <f t="shared" si="1"/>
        <v/>
      </c>
      <c r="D45">
        <f>MATCH($A45,集計_記事単位!F:F,1)</f>
        <v>103</v>
      </c>
      <c r="E45" t="str">
        <f>INDEX(集計_記事単位!D:D,D45,1)</f>
        <v/>
      </c>
      <c r="F45">
        <f>INDEX(集計_記事単位!H:H,D45,1)</f>
        <v>29</v>
      </c>
      <c r="G45" t="str">
        <f>IF(A45&gt;$H$1,"",INDEX(集計_記事単位!I:I,D45,1))</f>
        <v/>
      </c>
    </row>
    <row r="46" spans="1:7" x14ac:dyDescent="0.2">
      <c r="A46">
        <f t="shared" si="0"/>
        <v>45</v>
      </c>
      <c r="B46" t="str">
        <f t="shared" si="1"/>
        <v/>
      </c>
      <c r="D46">
        <f>MATCH($A46,集計_記事単位!F:F,1)</f>
        <v>103</v>
      </c>
      <c r="E46" t="str">
        <f>INDEX(集計_記事単位!D:D,D46,1)</f>
        <v/>
      </c>
      <c r="F46">
        <f>INDEX(集計_記事単位!H:H,D46,1)</f>
        <v>29</v>
      </c>
      <c r="G46" t="str">
        <f>IF(A46&gt;$H$1,"",INDEX(集計_記事単位!I:I,D46,1))</f>
        <v/>
      </c>
    </row>
    <row r="47" spans="1:7" x14ac:dyDescent="0.2">
      <c r="A47">
        <f t="shared" si="0"/>
        <v>46</v>
      </c>
      <c r="B47" t="str">
        <f t="shared" si="1"/>
        <v/>
      </c>
      <c r="D47">
        <f>MATCH($A47,集計_記事単位!F:F,1)</f>
        <v>103</v>
      </c>
      <c r="E47" t="str">
        <f>INDEX(集計_記事単位!D:D,D47,1)</f>
        <v/>
      </c>
      <c r="F47">
        <f>INDEX(集計_記事単位!H:H,D47,1)</f>
        <v>29</v>
      </c>
      <c r="G47" t="str">
        <f>IF(A47&gt;$H$1,"",INDEX(集計_記事単位!I:I,D47,1))</f>
        <v/>
      </c>
    </row>
    <row r="48" spans="1:7" x14ac:dyDescent="0.2">
      <c r="A48">
        <f t="shared" si="0"/>
        <v>47</v>
      </c>
      <c r="B48" t="str">
        <f t="shared" si="1"/>
        <v/>
      </c>
      <c r="D48">
        <f>MATCH($A48,集計_記事単位!F:F,1)</f>
        <v>103</v>
      </c>
      <c r="E48" t="str">
        <f>INDEX(集計_記事単位!D:D,D48,1)</f>
        <v/>
      </c>
      <c r="F48">
        <f>INDEX(集計_記事単位!H:H,D48,1)</f>
        <v>29</v>
      </c>
      <c r="G48" t="str">
        <f>IF(A48&gt;$H$1,"",INDEX(集計_記事単位!I:I,D48,1))</f>
        <v/>
      </c>
    </row>
    <row r="49" spans="1:7" x14ac:dyDescent="0.2">
      <c r="A49">
        <f t="shared" si="0"/>
        <v>48</v>
      </c>
      <c r="B49" t="str">
        <f t="shared" si="1"/>
        <v/>
      </c>
      <c r="D49">
        <f>MATCH($A49,集計_記事単位!F:F,1)</f>
        <v>103</v>
      </c>
      <c r="E49" t="str">
        <f>INDEX(集計_記事単位!D:D,D49,1)</f>
        <v/>
      </c>
      <c r="F49">
        <f>INDEX(集計_記事単位!H:H,D49,1)</f>
        <v>29</v>
      </c>
      <c r="G49" t="str">
        <f>IF(A49&gt;$H$1,"",INDEX(集計_記事単位!I:I,D49,1))</f>
        <v/>
      </c>
    </row>
    <row r="50" spans="1:7" x14ac:dyDescent="0.2">
      <c r="A50">
        <f t="shared" si="0"/>
        <v>49</v>
      </c>
      <c r="B50" t="str">
        <f t="shared" si="1"/>
        <v/>
      </c>
      <c r="D50">
        <f>MATCH($A50,集計_記事単位!F:F,1)</f>
        <v>103</v>
      </c>
      <c r="E50" t="str">
        <f>INDEX(集計_記事単位!D:D,D50,1)</f>
        <v/>
      </c>
      <c r="F50">
        <f>INDEX(集計_記事単位!H:H,D50,1)</f>
        <v>29</v>
      </c>
      <c r="G50" t="str">
        <f>IF(A50&gt;$H$1,"",INDEX(集計_記事単位!I:I,D50,1))</f>
        <v/>
      </c>
    </row>
    <row r="51" spans="1:7" x14ac:dyDescent="0.2">
      <c r="A51">
        <f t="shared" si="0"/>
        <v>50</v>
      </c>
      <c r="B51" t="str">
        <f t="shared" si="1"/>
        <v/>
      </c>
      <c r="D51">
        <f>MATCH($A51,集計_記事単位!F:F,1)</f>
        <v>103</v>
      </c>
      <c r="E51" t="str">
        <f>INDEX(集計_記事単位!D:D,D51,1)</f>
        <v/>
      </c>
      <c r="F51">
        <f>INDEX(集計_記事単位!H:H,D51,1)</f>
        <v>29</v>
      </c>
      <c r="G51" t="str">
        <f>IF(A51&gt;$H$1,"",INDEX(集計_記事単位!I:I,D51,1))</f>
        <v/>
      </c>
    </row>
    <row r="52" spans="1:7" x14ac:dyDescent="0.2">
      <c r="A52">
        <f t="shared" si="0"/>
        <v>51</v>
      </c>
      <c r="B52" t="str">
        <f t="shared" si="1"/>
        <v/>
      </c>
      <c r="D52">
        <f>MATCH($A52,集計_記事単位!F:F,1)</f>
        <v>103</v>
      </c>
      <c r="E52" t="str">
        <f>INDEX(集計_記事単位!D:D,D52,1)</f>
        <v/>
      </c>
      <c r="F52">
        <f>INDEX(集計_記事単位!H:H,D52,1)</f>
        <v>29</v>
      </c>
      <c r="G52" t="str">
        <f>IF(A52&gt;$H$1,"",INDEX(集計_記事単位!I:I,D52,1))</f>
        <v/>
      </c>
    </row>
    <row r="53" spans="1:7" x14ac:dyDescent="0.2">
      <c r="A53">
        <f t="shared" si="0"/>
        <v>52</v>
      </c>
      <c r="B53" t="str">
        <f t="shared" si="1"/>
        <v/>
      </c>
      <c r="D53">
        <f>MATCH($A53,集計_記事単位!F:F,1)</f>
        <v>103</v>
      </c>
      <c r="E53" t="str">
        <f>INDEX(集計_記事単位!D:D,D53,1)</f>
        <v/>
      </c>
      <c r="F53">
        <f>INDEX(集計_記事単位!H:H,D53,1)</f>
        <v>29</v>
      </c>
      <c r="G53" t="str">
        <f>IF(A53&gt;$H$1,"",INDEX(集計_記事単位!I:I,D53,1))</f>
        <v/>
      </c>
    </row>
    <row r="54" spans="1:7" x14ac:dyDescent="0.2">
      <c r="A54">
        <f t="shared" si="0"/>
        <v>53</v>
      </c>
      <c r="B54" t="str">
        <f t="shared" si="1"/>
        <v/>
      </c>
      <c r="D54">
        <f>MATCH($A54,集計_記事単位!F:F,1)</f>
        <v>103</v>
      </c>
      <c r="E54" t="str">
        <f>INDEX(集計_記事単位!D:D,D54,1)</f>
        <v/>
      </c>
      <c r="F54">
        <f>INDEX(集計_記事単位!H:H,D54,1)</f>
        <v>29</v>
      </c>
      <c r="G54" t="str">
        <f>IF(A54&gt;$H$1,"",INDEX(集計_記事単位!I:I,D54,1))</f>
        <v/>
      </c>
    </row>
    <row r="55" spans="1:7" x14ac:dyDescent="0.2">
      <c r="A55">
        <f t="shared" si="0"/>
        <v>54</v>
      </c>
      <c r="B55" t="str">
        <f t="shared" si="1"/>
        <v/>
      </c>
      <c r="D55">
        <f>MATCH($A55,集計_記事単位!F:F,1)</f>
        <v>103</v>
      </c>
      <c r="E55" t="str">
        <f>INDEX(集計_記事単位!D:D,D55,1)</f>
        <v/>
      </c>
      <c r="F55">
        <f>INDEX(集計_記事単位!H:H,D55,1)</f>
        <v>29</v>
      </c>
      <c r="G55" t="str">
        <f>IF(A55&gt;$H$1,"",INDEX(集計_記事単位!I:I,D55,1))</f>
        <v/>
      </c>
    </row>
    <row r="56" spans="1:7" x14ac:dyDescent="0.2">
      <c r="A56">
        <f t="shared" si="0"/>
        <v>55</v>
      </c>
      <c r="B56" t="str">
        <f t="shared" si="1"/>
        <v/>
      </c>
      <c r="D56">
        <f>MATCH($A56,集計_記事単位!F:F,1)</f>
        <v>103</v>
      </c>
      <c r="E56" t="str">
        <f>INDEX(集計_記事単位!D:D,D56,1)</f>
        <v/>
      </c>
      <c r="F56">
        <f>INDEX(集計_記事単位!H:H,D56,1)</f>
        <v>29</v>
      </c>
      <c r="G56" t="str">
        <f>IF(A56&gt;$H$1,"",INDEX(集計_記事単位!I:I,D56,1))</f>
        <v/>
      </c>
    </row>
    <row r="57" spans="1:7" x14ac:dyDescent="0.2">
      <c r="A57">
        <f t="shared" si="0"/>
        <v>56</v>
      </c>
      <c r="B57" t="str">
        <f t="shared" si="1"/>
        <v/>
      </c>
      <c r="D57">
        <f>MATCH($A57,集計_記事単位!F:F,1)</f>
        <v>103</v>
      </c>
      <c r="E57" t="str">
        <f>INDEX(集計_記事単位!D:D,D57,1)</f>
        <v/>
      </c>
      <c r="F57">
        <f>INDEX(集計_記事単位!H:H,D57,1)</f>
        <v>29</v>
      </c>
      <c r="G57" t="str">
        <f>IF(A57&gt;$H$1,"",INDEX(集計_記事単位!I:I,D57,1))</f>
        <v/>
      </c>
    </row>
    <row r="58" spans="1:7" x14ac:dyDescent="0.2">
      <c r="A58">
        <f t="shared" si="0"/>
        <v>57</v>
      </c>
      <c r="B58" t="str">
        <f t="shared" si="1"/>
        <v/>
      </c>
      <c r="D58">
        <f>MATCH($A58,集計_記事単位!F:F,1)</f>
        <v>103</v>
      </c>
      <c r="E58" t="str">
        <f>INDEX(集計_記事単位!D:D,D58,1)</f>
        <v/>
      </c>
      <c r="F58">
        <f>INDEX(集計_記事単位!H:H,D58,1)</f>
        <v>29</v>
      </c>
      <c r="G58" t="str">
        <f>IF(A58&gt;$H$1,"",INDEX(集計_記事単位!I:I,D58,1))</f>
        <v/>
      </c>
    </row>
    <row r="59" spans="1:7" x14ac:dyDescent="0.2">
      <c r="A59">
        <f t="shared" si="0"/>
        <v>58</v>
      </c>
      <c r="B59" t="str">
        <f t="shared" si="1"/>
        <v/>
      </c>
      <c r="D59">
        <f>MATCH($A59,集計_記事単位!F:F,1)</f>
        <v>103</v>
      </c>
      <c r="E59" t="str">
        <f>INDEX(集計_記事単位!D:D,D59,1)</f>
        <v/>
      </c>
      <c r="F59">
        <f>INDEX(集計_記事単位!H:H,D59,1)</f>
        <v>29</v>
      </c>
      <c r="G59" t="str">
        <f>IF(A59&gt;$H$1,"",INDEX(集計_記事単位!I:I,D59,1))</f>
        <v/>
      </c>
    </row>
    <row r="60" spans="1:7" x14ac:dyDescent="0.2">
      <c r="A60">
        <f t="shared" si="0"/>
        <v>59</v>
      </c>
      <c r="B60" t="str">
        <f t="shared" si="1"/>
        <v/>
      </c>
      <c r="D60">
        <f>MATCH($A60,集計_記事単位!F:F,1)</f>
        <v>103</v>
      </c>
      <c r="E60" t="str">
        <f>INDEX(集計_記事単位!D:D,D60,1)</f>
        <v/>
      </c>
      <c r="F60">
        <f>INDEX(集計_記事単位!H:H,D60,1)</f>
        <v>29</v>
      </c>
      <c r="G60" t="str">
        <f>IF(A60&gt;$H$1,"",INDEX(集計_記事単位!I:I,D60,1))</f>
        <v/>
      </c>
    </row>
    <row r="61" spans="1:7" x14ac:dyDescent="0.2">
      <c r="A61">
        <f t="shared" si="0"/>
        <v>60</v>
      </c>
      <c r="B61" t="str">
        <f t="shared" si="1"/>
        <v/>
      </c>
      <c r="D61">
        <f>MATCH($A61,集計_記事単位!F:F,1)</f>
        <v>103</v>
      </c>
      <c r="E61" t="str">
        <f>INDEX(集計_記事単位!D:D,D61,1)</f>
        <v/>
      </c>
      <c r="F61">
        <f>INDEX(集計_記事単位!H:H,D61,1)</f>
        <v>29</v>
      </c>
      <c r="G61" t="str">
        <f>IF(A61&gt;$H$1,"",INDEX(集計_記事単位!I:I,D61,1))</f>
        <v/>
      </c>
    </row>
    <row r="62" spans="1:7" x14ac:dyDescent="0.2">
      <c r="A62">
        <f t="shared" si="0"/>
        <v>61</v>
      </c>
      <c r="B62" t="str">
        <f t="shared" si="1"/>
        <v/>
      </c>
      <c r="D62">
        <f>MATCH($A62,集計_記事単位!F:F,1)</f>
        <v>103</v>
      </c>
      <c r="E62" t="str">
        <f>INDEX(集計_記事単位!D:D,D62,1)</f>
        <v/>
      </c>
      <c r="F62">
        <f>INDEX(集計_記事単位!H:H,D62,1)</f>
        <v>29</v>
      </c>
      <c r="G62" t="str">
        <f>IF(A62&gt;$H$1,"",INDEX(集計_記事単位!I:I,D62,1))</f>
        <v/>
      </c>
    </row>
    <row r="63" spans="1:7" x14ac:dyDescent="0.2">
      <c r="A63">
        <f t="shared" si="0"/>
        <v>62</v>
      </c>
      <c r="B63" t="str">
        <f t="shared" si="1"/>
        <v/>
      </c>
      <c r="D63">
        <f>MATCH($A63,集計_記事単位!F:F,1)</f>
        <v>103</v>
      </c>
      <c r="E63" t="str">
        <f>INDEX(集計_記事単位!D:D,D63,1)</f>
        <v/>
      </c>
      <c r="F63">
        <f>INDEX(集計_記事単位!H:H,D63,1)</f>
        <v>29</v>
      </c>
      <c r="G63" t="str">
        <f>IF(A63&gt;$H$1,"",INDEX(集計_記事単位!I:I,D63,1))</f>
        <v/>
      </c>
    </row>
    <row r="64" spans="1:7" x14ac:dyDescent="0.2">
      <c r="A64">
        <f t="shared" si="0"/>
        <v>63</v>
      </c>
      <c r="B64" t="str">
        <f t="shared" si="1"/>
        <v/>
      </c>
      <c r="D64">
        <f>MATCH($A64,集計_記事単位!F:F,1)</f>
        <v>103</v>
      </c>
      <c r="E64" t="str">
        <f>INDEX(集計_記事単位!D:D,D64,1)</f>
        <v/>
      </c>
      <c r="F64">
        <f>INDEX(集計_記事単位!H:H,D64,1)</f>
        <v>29</v>
      </c>
      <c r="G64" t="str">
        <f>IF(A64&gt;$H$1,"",INDEX(集計_記事単位!I:I,D64,1))</f>
        <v/>
      </c>
    </row>
    <row r="65" spans="1:7" x14ac:dyDescent="0.2">
      <c r="A65">
        <f t="shared" si="0"/>
        <v>64</v>
      </c>
      <c r="B65" t="str">
        <f t="shared" si="1"/>
        <v/>
      </c>
      <c r="D65">
        <f>MATCH($A65,集計_記事単位!F:F,1)</f>
        <v>103</v>
      </c>
      <c r="E65" t="str">
        <f>INDEX(集計_記事単位!D:D,D65,1)</f>
        <v/>
      </c>
      <c r="F65">
        <f>INDEX(集計_記事単位!H:H,D65,1)</f>
        <v>29</v>
      </c>
      <c r="G65" t="str">
        <f>IF(A65&gt;$H$1,"",INDEX(集計_記事単位!I:I,D65,1))</f>
        <v/>
      </c>
    </row>
    <row r="66" spans="1:7" x14ac:dyDescent="0.2">
      <c r="A66">
        <f t="shared" si="0"/>
        <v>65</v>
      </c>
      <c r="B66" t="str">
        <f t="shared" si="1"/>
        <v/>
      </c>
      <c r="D66">
        <f>MATCH($A66,集計_記事単位!F:F,1)</f>
        <v>103</v>
      </c>
      <c r="E66" t="str">
        <f>INDEX(集計_記事単位!D:D,D66,1)</f>
        <v/>
      </c>
      <c r="F66">
        <f>INDEX(集計_記事単位!H:H,D66,1)</f>
        <v>29</v>
      </c>
      <c r="G66" t="str">
        <f>IF(A66&gt;$H$1,"",INDEX(集計_記事単位!I:I,D66,1))</f>
        <v/>
      </c>
    </row>
    <row r="67" spans="1:7" x14ac:dyDescent="0.2">
      <c r="A67">
        <f t="shared" ref="A67:A130" si="2">ROW()-1</f>
        <v>66</v>
      </c>
      <c r="B67" t="str">
        <f t="shared" ref="B67:B130" si="3">IF(G67="","",IF(F67=A67,G67,IF(E67="縦","←","→")))</f>
        <v/>
      </c>
      <c r="D67">
        <f>MATCH($A67,集計_記事単位!F:F,1)</f>
        <v>103</v>
      </c>
      <c r="E67" t="str">
        <f>INDEX(集計_記事単位!D:D,D67,1)</f>
        <v/>
      </c>
      <c r="F67">
        <f>INDEX(集計_記事単位!H:H,D67,1)</f>
        <v>29</v>
      </c>
      <c r="G67" t="str">
        <f>IF(A67&gt;$H$1,"",INDEX(集計_記事単位!I:I,D67,1))</f>
        <v/>
      </c>
    </row>
    <row r="68" spans="1:7" x14ac:dyDescent="0.2">
      <c r="A68">
        <f t="shared" si="2"/>
        <v>67</v>
      </c>
      <c r="B68" t="str">
        <f t="shared" si="3"/>
        <v/>
      </c>
      <c r="D68">
        <f>MATCH($A68,集計_記事単位!F:F,1)</f>
        <v>103</v>
      </c>
      <c r="E68" t="str">
        <f>INDEX(集計_記事単位!D:D,D68,1)</f>
        <v/>
      </c>
      <c r="F68">
        <f>INDEX(集計_記事単位!H:H,D68,1)</f>
        <v>29</v>
      </c>
      <c r="G68" t="str">
        <f>IF(A68&gt;$H$1,"",INDEX(集計_記事単位!I:I,D68,1))</f>
        <v/>
      </c>
    </row>
    <row r="69" spans="1:7" x14ac:dyDescent="0.2">
      <c r="A69">
        <f t="shared" si="2"/>
        <v>68</v>
      </c>
      <c r="B69" t="str">
        <f t="shared" si="3"/>
        <v/>
      </c>
      <c r="D69">
        <f>MATCH($A69,集計_記事単位!F:F,1)</f>
        <v>103</v>
      </c>
      <c r="E69" t="str">
        <f>INDEX(集計_記事単位!D:D,D69,1)</f>
        <v/>
      </c>
      <c r="F69">
        <f>INDEX(集計_記事単位!H:H,D69,1)</f>
        <v>29</v>
      </c>
      <c r="G69" t="str">
        <f>IF(A69&gt;$H$1,"",INDEX(集計_記事単位!I:I,D69,1))</f>
        <v/>
      </c>
    </row>
    <row r="70" spans="1:7" x14ac:dyDescent="0.2">
      <c r="A70">
        <f t="shared" si="2"/>
        <v>69</v>
      </c>
      <c r="B70" t="str">
        <f t="shared" si="3"/>
        <v/>
      </c>
      <c r="D70">
        <f>MATCH($A70,集計_記事単位!F:F,1)</f>
        <v>103</v>
      </c>
      <c r="E70" t="str">
        <f>INDEX(集計_記事単位!D:D,D70,1)</f>
        <v/>
      </c>
      <c r="F70">
        <f>INDEX(集計_記事単位!H:H,D70,1)</f>
        <v>29</v>
      </c>
      <c r="G70" t="str">
        <f>IF(A70&gt;$H$1,"",INDEX(集計_記事単位!I:I,D70,1))</f>
        <v/>
      </c>
    </row>
    <row r="71" spans="1:7" x14ac:dyDescent="0.2">
      <c r="A71">
        <f t="shared" si="2"/>
        <v>70</v>
      </c>
      <c r="B71" t="str">
        <f t="shared" si="3"/>
        <v/>
      </c>
      <c r="D71">
        <f>MATCH($A71,集計_記事単位!F:F,1)</f>
        <v>103</v>
      </c>
      <c r="E71" t="str">
        <f>INDEX(集計_記事単位!D:D,D71,1)</f>
        <v/>
      </c>
      <c r="F71">
        <f>INDEX(集計_記事単位!H:H,D71,1)</f>
        <v>29</v>
      </c>
      <c r="G71" t="str">
        <f>IF(A71&gt;$H$1,"",INDEX(集計_記事単位!I:I,D71,1))</f>
        <v/>
      </c>
    </row>
    <row r="72" spans="1:7" x14ac:dyDescent="0.2">
      <c r="A72">
        <f t="shared" si="2"/>
        <v>71</v>
      </c>
      <c r="B72" t="str">
        <f t="shared" si="3"/>
        <v/>
      </c>
      <c r="D72">
        <f>MATCH($A72,集計_記事単位!F:F,1)</f>
        <v>103</v>
      </c>
      <c r="E72" t="str">
        <f>INDEX(集計_記事単位!D:D,D72,1)</f>
        <v/>
      </c>
      <c r="F72">
        <f>INDEX(集計_記事単位!H:H,D72,1)</f>
        <v>29</v>
      </c>
      <c r="G72" t="str">
        <f>IF(A72&gt;$H$1,"",INDEX(集計_記事単位!I:I,D72,1))</f>
        <v/>
      </c>
    </row>
    <row r="73" spans="1:7" x14ac:dyDescent="0.2">
      <c r="A73">
        <f t="shared" si="2"/>
        <v>72</v>
      </c>
      <c r="B73" t="str">
        <f t="shared" si="3"/>
        <v/>
      </c>
      <c r="D73">
        <f>MATCH($A73,集計_記事単位!F:F,1)</f>
        <v>103</v>
      </c>
      <c r="E73" t="str">
        <f>INDEX(集計_記事単位!D:D,D73,1)</f>
        <v/>
      </c>
      <c r="F73">
        <f>INDEX(集計_記事単位!H:H,D73,1)</f>
        <v>29</v>
      </c>
      <c r="G73" t="str">
        <f>IF(A73&gt;$H$1,"",INDEX(集計_記事単位!I:I,D73,1))</f>
        <v/>
      </c>
    </row>
    <row r="74" spans="1:7" x14ac:dyDescent="0.2">
      <c r="A74">
        <f t="shared" si="2"/>
        <v>73</v>
      </c>
      <c r="B74" t="str">
        <f t="shared" si="3"/>
        <v/>
      </c>
      <c r="D74">
        <f>MATCH($A74,集計_記事単位!F:F,1)</f>
        <v>103</v>
      </c>
      <c r="E74" t="str">
        <f>INDEX(集計_記事単位!D:D,D74,1)</f>
        <v/>
      </c>
      <c r="F74">
        <f>INDEX(集計_記事単位!H:H,D74,1)</f>
        <v>29</v>
      </c>
      <c r="G74" t="str">
        <f>IF(A74&gt;$H$1,"",INDEX(集計_記事単位!I:I,D74,1))</f>
        <v/>
      </c>
    </row>
    <row r="75" spans="1:7" x14ac:dyDescent="0.2">
      <c r="A75">
        <f t="shared" si="2"/>
        <v>74</v>
      </c>
      <c r="B75" t="str">
        <f t="shared" si="3"/>
        <v/>
      </c>
      <c r="D75">
        <f>MATCH($A75,集計_記事単位!F:F,1)</f>
        <v>103</v>
      </c>
      <c r="E75" t="str">
        <f>INDEX(集計_記事単位!D:D,D75,1)</f>
        <v/>
      </c>
      <c r="F75">
        <f>INDEX(集計_記事単位!H:H,D75,1)</f>
        <v>29</v>
      </c>
      <c r="G75" t="str">
        <f>IF(A75&gt;$H$1,"",INDEX(集計_記事単位!I:I,D75,1))</f>
        <v/>
      </c>
    </row>
    <row r="76" spans="1:7" x14ac:dyDescent="0.2">
      <c r="A76">
        <f t="shared" si="2"/>
        <v>75</v>
      </c>
      <c r="B76" t="str">
        <f t="shared" si="3"/>
        <v/>
      </c>
      <c r="D76">
        <f>MATCH($A76,集計_記事単位!F:F,1)</f>
        <v>103</v>
      </c>
      <c r="E76" t="str">
        <f>INDEX(集計_記事単位!D:D,D76,1)</f>
        <v/>
      </c>
      <c r="F76">
        <f>INDEX(集計_記事単位!H:H,D76,1)</f>
        <v>29</v>
      </c>
      <c r="G76" t="str">
        <f>IF(A76&gt;$H$1,"",INDEX(集計_記事単位!I:I,D76,1))</f>
        <v/>
      </c>
    </row>
    <row r="77" spans="1:7" x14ac:dyDescent="0.2">
      <c r="A77">
        <f t="shared" si="2"/>
        <v>76</v>
      </c>
      <c r="B77" t="str">
        <f t="shared" si="3"/>
        <v/>
      </c>
      <c r="D77">
        <f>MATCH($A77,集計_記事単位!F:F,1)</f>
        <v>103</v>
      </c>
      <c r="E77" t="str">
        <f>INDEX(集計_記事単位!D:D,D77,1)</f>
        <v/>
      </c>
      <c r="F77">
        <f>INDEX(集計_記事単位!H:H,D77,1)</f>
        <v>29</v>
      </c>
      <c r="G77" t="str">
        <f>IF(A77&gt;$H$1,"",INDEX(集計_記事単位!I:I,D77,1))</f>
        <v/>
      </c>
    </row>
    <row r="78" spans="1:7" x14ac:dyDescent="0.2">
      <c r="A78">
        <f t="shared" si="2"/>
        <v>77</v>
      </c>
      <c r="B78" t="str">
        <f t="shared" si="3"/>
        <v/>
      </c>
      <c r="D78">
        <f>MATCH($A78,集計_記事単位!F:F,1)</f>
        <v>103</v>
      </c>
      <c r="E78" t="str">
        <f>INDEX(集計_記事単位!D:D,D78,1)</f>
        <v/>
      </c>
      <c r="F78">
        <f>INDEX(集計_記事単位!H:H,D78,1)</f>
        <v>29</v>
      </c>
      <c r="G78" t="str">
        <f>IF(A78&gt;$H$1,"",INDEX(集計_記事単位!I:I,D78,1))</f>
        <v/>
      </c>
    </row>
    <row r="79" spans="1:7" x14ac:dyDescent="0.2">
      <c r="A79">
        <f t="shared" si="2"/>
        <v>78</v>
      </c>
      <c r="B79" t="str">
        <f t="shared" si="3"/>
        <v/>
      </c>
      <c r="D79">
        <f>MATCH($A79,集計_記事単位!F:F,1)</f>
        <v>103</v>
      </c>
      <c r="E79" t="str">
        <f>INDEX(集計_記事単位!D:D,D79,1)</f>
        <v/>
      </c>
      <c r="F79">
        <f>INDEX(集計_記事単位!H:H,D79,1)</f>
        <v>29</v>
      </c>
      <c r="G79" t="str">
        <f>IF(A79&gt;$H$1,"",INDEX(集計_記事単位!I:I,D79,1))</f>
        <v/>
      </c>
    </row>
    <row r="80" spans="1:7" x14ac:dyDescent="0.2">
      <c r="A80">
        <f t="shared" si="2"/>
        <v>79</v>
      </c>
      <c r="B80" t="str">
        <f t="shared" si="3"/>
        <v/>
      </c>
      <c r="D80">
        <f>MATCH($A80,集計_記事単位!F:F,1)</f>
        <v>103</v>
      </c>
      <c r="E80" t="str">
        <f>INDEX(集計_記事単位!D:D,D80,1)</f>
        <v/>
      </c>
      <c r="F80">
        <f>INDEX(集計_記事単位!H:H,D80,1)</f>
        <v>29</v>
      </c>
      <c r="G80" t="str">
        <f>IF(A80&gt;$H$1,"",INDEX(集計_記事単位!I:I,D80,1))</f>
        <v/>
      </c>
    </row>
    <row r="81" spans="1:7" x14ac:dyDescent="0.2">
      <c r="A81">
        <f t="shared" si="2"/>
        <v>80</v>
      </c>
      <c r="B81" t="str">
        <f t="shared" si="3"/>
        <v/>
      </c>
      <c r="D81">
        <f>MATCH($A81,集計_記事単位!F:F,1)</f>
        <v>103</v>
      </c>
      <c r="E81" t="str">
        <f>INDEX(集計_記事単位!D:D,D81,1)</f>
        <v/>
      </c>
      <c r="F81">
        <f>INDEX(集計_記事単位!H:H,D81,1)</f>
        <v>29</v>
      </c>
      <c r="G81" t="str">
        <f>IF(A81&gt;$H$1,"",INDEX(集計_記事単位!I:I,D81,1))</f>
        <v/>
      </c>
    </row>
    <row r="82" spans="1:7" x14ac:dyDescent="0.2">
      <c r="A82">
        <f t="shared" si="2"/>
        <v>81</v>
      </c>
      <c r="B82" t="str">
        <f t="shared" si="3"/>
        <v/>
      </c>
      <c r="D82">
        <f>MATCH($A82,集計_記事単位!F:F,1)</f>
        <v>103</v>
      </c>
      <c r="E82" t="str">
        <f>INDEX(集計_記事単位!D:D,D82,1)</f>
        <v/>
      </c>
      <c r="F82">
        <f>INDEX(集計_記事単位!H:H,D82,1)</f>
        <v>29</v>
      </c>
      <c r="G82" t="str">
        <f>IF(A82&gt;$H$1,"",INDEX(集計_記事単位!I:I,D82,1))</f>
        <v/>
      </c>
    </row>
    <row r="83" spans="1:7" x14ac:dyDescent="0.2">
      <c r="A83">
        <f t="shared" si="2"/>
        <v>82</v>
      </c>
      <c r="B83" t="str">
        <f t="shared" si="3"/>
        <v/>
      </c>
      <c r="D83">
        <f>MATCH($A83,集計_記事単位!F:F,1)</f>
        <v>103</v>
      </c>
      <c r="E83" t="str">
        <f>INDEX(集計_記事単位!D:D,D83,1)</f>
        <v/>
      </c>
      <c r="F83">
        <f>INDEX(集計_記事単位!H:H,D83,1)</f>
        <v>29</v>
      </c>
      <c r="G83" t="str">
        <f>IF(A83&gt;$H$1,"",INDEX(集計_記事単位!I:I,D83,1))</f>
        <v/>
      </c>
    </row>
    <row r="84" spans="1:7" x14ac:dyDescent="0.2">
      <c r="A84">
        <f t="shared" si="2"/>
        <v>83</v>
      </c>
      <c r="B84" t="str">
        <f t="shared" si="3"/>
        <v/>
      </c>
      <c r="D84">
        <f>MATCH($A84,集計_記事単位!F:F,1)</f>
        <v>103</v>
      </c>
      <c r="E84" t="str">
        <f>INDEX(集計_記事単位!D:D,D84,1)</f>
        <v/>
      </c>
      <c r="F84">
        <f>INDEX(集計_記事単位!H:H,D84,1)</f>
        <v>29</v>
      </c>
      <c r="G84" t="str">
        <f>IF(A84&gt;$H$1,"",INDEX(集計_記事単位!I:I,D84,1))</f>
        <v/>
      </c>
    </row>
    <row r="85" spans="1:7" x14ac:dyDescent="0.2">
      <c r="A85">
        <f t="shared" si="2"/>
        <v>84</v>
      </c>
      <c r="B85" t="str">
        <f t="shared" si="3"/>
        <v/>
      </c>
      <c r="D85">
        <f>MATCH($A85,集計_記事単位!F:F,1)</f>
        <v>103</v>
      </c>
      <c r="E85" t="str">
        <f>INDEX(集計_記事単位!D:D,D85,1)</f>
        <v/>
      </c>
      <c r="F85">
        <f>INDEX(集計_記事単位!H:H,D85,1)</f>
        <v>29</v>
      </c>
      <c r="G85" t="str">
        <f>IF(A85&gt;$H$1,"",INDEX(集計_記事単位!I:I,D85,1))</f>
        <v/>
      </c>
    </row>
    <row r="86" spans="1:7" x14ac:dyDescent="0.2">
      <c r="A86">
        <f t="shared" si="2"/>
        <v>85</v>
      </c>
      <c r="B86" t="str">
        <f t="shared" si="3"/>
        <v/>
      </c>
      <c r="D86">
        <f>MATCH($A86,集計_記事単位!F:F,1)</f>
        <v>103</v>
      </c>
      <c r="E86" t="str">
        <f>INDEX(集計_記事単位!D:D,D86,1)</f>
        <v/>
      </c>
      <c r="F86">
        <f>INDEX(集計_記事単位!H:H,D86,1)</f>
        <v>29</v>
      </c>
      <c r="G86" t="str">
        <f>IF(A86&gt;$H$1,"",INDEX(集計_記事単位!I:I,D86,1))</f>
        <v/>
      </c>
    </row>
    <row r="87" spans="1:7" x14ac:dyDescent="0.2">
      <c r="A87">
        <f t="shared" si="2"/>
        <v>86</v>
      </c>
      <c r="B87" t="str">
        <f t="shared" si="3"/>
        <v/>
      </c>
      <c r="D87">
        <f>MATCH($A87,集計_記事単位!F:F,1)</f>
        <v>103</v>
      </c>
      <c r="E87" t="str">
        <f>INDEX(集計_記事単位!D:D,D87,1)</f>
        <v/>
      </c>
      <c r="F87">
        <f>INDEX(集計_記事単位!H:H,D87,1)</f>
        <v>29</v>
      </c>
      <c r="G87" t="str">
        <f>IF(A87&gt;$H$1,"",INDEX(集計_記事単位!I:I,D87,1))</f>
        <v/>
      </c>
    </row>
    <row r="88" spans="1:7" x14ac:dyDescent="0.2">
      <c r="A88">
        <f t="shared" si="2"/>
        <v>87</v>
      </c>
      <c r="B88" t="str">
        <f t="shared" si="3"/>
        <v/>
      </c>
      <c r="D88">
        <f>MATCH($A88,集計_記事単位!F:F,1)</f>
        <v>103</v>
      </c>
      <c r="E88" t="str">
        <f>INDEX(集計_記事単位!D:D,D88,1)</f>
        <v/>
      </c>
      <c r="F88">
        <f>INDEX(集計_記事単位!H:H,D88,1)</f>
        <v>29</v>
      </c>
      <c r="G88" t="str">
        <f>IF(A88&gt;$H$1,"",INDEX(集計_記事単位!I:I,D88,1))</f>
        <v/>
      </c>
    </row>
    <row r="89" spans="1:7" x14ac:dyDescent="0.2">
      <c r="A89">
        <f t="shared" si="2"/>
        <v>88</v>
      </c>
      <c r="B89" t="str">
        <f t="shared" si="3"/>
        <v/>
      </c>
      <c r="D89">
        <f>MATCH($A89,集計_記事単位!F:F,1)</f>
        <v>103</v>
      </c>
      <c r="E89" t="str">
        <f>INDEX(集計_記事単位!D:D,D89,1)</f>
        <v/>
      </c>
      <c r="F89">
        <f>INDEX(集計_記事単位!H:H,D89,1)</f>
        <v>29</v>
      </c>
      <c r="G89" t="str">
        <f>IF(A89&gt;$H$1,"",INDEX(集計_記事単位!I:I,D89,1))</f>
        <v/>
      </c>
    </row>
    <row r="90" spans="1:7" x14ac:dyDescent="0.2">
      <c r="A90">
        <f t="shared" si="2"/>
        <v>89</v>
      </c>
      <c r="B90" t="str">
        <f t="shared" si="3"/>
        <v/>
      </c>
      <c r="D90">
        <f>MATCH($A90,集計_記事単位!F:F,1)</f>
        <v>103</v>
      </c>
      <c r="E90" t="str">
        <f>INDEX(集計_記事単位!D:D,D90,1)</f>
        <v/>
      </c>
      <c r="F90">
        <f>INDEX(集計_記事単位!H:H,D90,1)</f>
        <v>29</v>
      </c>
      <c r="G90" t="str">
        <f>IF(A90&gt;$H$1,"",INDEX(集計_記事単位!I:I,D90,1))</f>
        <v/>
      </c>
    </row>
    <row r="91" spans="1:7" x14ac:dyDescent="0.2">
      <c r="A91">
        <f t="shared" si="2"/>
        <v>90</v>
      </c>
      <c r="B91" t="str">
        <f t="shared" si="3"/>
        <v/>
      </c>
      <c r="D91">
        <f>MATCH($A91,集計_記事単位!F:F,1)</f>
        <v>103</v>
      </c>
      <c r="E91" t="str">
        <f>INDEX(集計_記事単位!D:D,D91,1)</f>
        <v/>
      </c>
      <c r="F91">
        <f>INDEX(集計_記事単位!H:H,D91,1)</f>
        <v>29</v>
      </c>
      <c r="G91" t="str">
        <f>IF(A91&gt;$H$1,"",INDEX(集計_記事単位!I:I,D91,1))</f>
        <v/>
      </c>
    </row>
    <row r="92" spans="1:7" x14ac:dyDescent="0.2">
      <c r="A92">
        <f t="shared" si="2"/>
        <v>91</v>
      </c>
      <c r="B92" t="str">
        <f t="shared" si="3"/>
        <v/>
      </c>
      <c r="D92">
        <f>MATCH($A92,集計_記事単位!F:F,1)</f>
        <v>103</v>
      </c>
      <c r="E92" t="str">
        <f>INDEX(集計_記事単位!D:D,D92,1)</f>
        <v/>
      </c>
      <c r="F92">
        <f>INDEX(集計_記事単位!H:H,D92,1)</f>
        <v>29</v>
      </c>
      <c r="G92" t="str">
        <f>IF(A92&gt;$H$1,"",INDEX(集計_記事単位!I:I,D92,1))</f>
        <v/>
      </c>
    </row>
    <row r="93" spans="1:7" x14ac:dyDescent="0.2">
      <c r="A93">
        <f t="shared" si="2"/>
        <v>92</v>
      </c>
      <c r="B93" t="str">
        <f t="shared" si="3"/>
        <v/>
      </c>
      <c r="D93">
        <f>MATCH($A93,集計_記事単位!F:F,1)</f>
        <v>103</v>
      </c>
      <c r="E93" t="str">
        <f>INDEX(集計_記事単位!D:D,D93,1)</f>
        <v/>
      </c>
      <c r="F93">
        <f>INDEX(集計_記事単位!H:H,D93,1)</f>
        <v>29</v>
      </c>
      <c r="G93" t="str">
        <f>IF(A93&gt;$H$1,"",INDEX(集計_記事単位!I:I,D93,1))</f>
        <v/>
      </c>
    </row>
    <row r="94" spans="1:7" x14ac:dyDescent="0.2">
      <c r="A94">
        <f t="shared" si="2"/>
        <v>93</v>
      </c>
      <c r="B94" t="str">
        <f t="shared" si="3"/>
        <v/>
      </c>
      <c r="D94">
        <f>MATCH($A94,集計_記事単位!F:F,1)</f>
        <v>103</v>
      </c>
      <c r="E94" t="str">
        <f>INDEX(集計_記事単位!D:D,D94,1)</f>
        <v/>
      </c>
      <c r="F94">
        <f>INDEX(集計_記事単位!H:H,D94,1)</f>
        <v>29</v>
      </c>
      <c r="G94" t="str">
        <f>IF(A94&gt;$H$1,"",INDEX(集計_記事単位!I:I,D94,1))</f>
        <v/>
      </c>
    </row>
    <row r="95" spans="1:7" x14ac:dyDescent="0.2">
      <c r="A95">
        <f t="shared" si="2"/>
        <v>94</v>
      </c>
      <c r="B95" t="str">
        <f t="shared" si="3"/>
        <v/>
      </c>
      <c r="D95">
        <f>MATCH($A95,集計_記事単位!F:F,1)</f>
        <v>103</v>
      </c>
      <c r="E95" t="str">
        <f>INDEX(集計_記事単位!D:D,D95,1)</f>
        <v/>
      </c>
      <c r="F95">
        <f>INDEX(集計_記事単位!H:H,D95,1)</f>
        <v>29</v>
      </c>
      <c r="G95" t="str">
        <f>IF(A95&gt;$H$1,"",INDEX(集計_記事単位!I:I,D95,1))</f>
        <v/>
      </c>
    </row>
    <row r="96" spans="1:7" x14ac:dyDescent="0.2">
      <c r="A96">
        <f t="shared" si="2"/>
        <v>95</v>
      </c>
      <c r="B96" t="str">
        <f t="shared" si="3"/>
        <v/>
      </c>
      <c r="D96">
        <f>MATCH($A96,集計_記事単位!F:F,1)</f>
        <v>103</v>
      </c>
      <c r="E96" t="str">
        <f>INDEX(集計_記事単位!D:D,D96,1)</f>
        <v/>
      </c>
      <c r="F96">
        <f>INDEX(集計_記事単位!H:H,D96,1)</f>
        <v>29</v>
      </c>
      <c r="G96" t="str">
        <f>IF(A96&gt;$H$1,"",INDEX(集計_記事単位!I:I,D96,1))</f>
        <v/>
      </c>
    </row>
    <row r="97" spans="1:7" x14ac:dyDescent="0.2">
      <c r="A97">
        <f t="shared" si="2"/>
        <v>96</v>
      </c>
      <c r="B97" t="str">
        <f t="shared" si="3"/>
        <v/>
      </c>
      <c r="D97">
        <f>MATCH($A97,集計_記事単位!F:F,1)</f>
        <v>103</v>
      </c>
      <c r="E97" t="str">
        <f>INDEX(集計_記事単位!D:D,D97,1)</f>
        <v/>
      </c>
      <c r="F97">
        <f>INDEX(集計_記事単位!H:H,D97,1)</f>
        <v>29</v>
      </c>
      <c r="G97" t="str">
        <f>IF(A97&gt;$H$1,"",INDEX(集計_記事単位!I:I,D97,1))</f>
        <v/>
      </c>
    </row>
    <row r="98" spans="1:7" x14ac:dyDescent="0.2">
      <c r="A98">
        <f t="shared" si="2"/>
        <v>97</v>
      </c>
      <c r="B98" t="str">
        <f t="shared" si="3"/>
        <v/>
      </c>
      <c r="D98">
        <f>MATCH($A98,集計_記事単位!F:F,1)</f>
        <v>103</v>
      </c>
      <c r="E98" t="str">
        <f>INDEX(集計_記事単位!D:D,D98,1)</f>
        <v/>
      </c>
      <c r="F98">
        <f>INDEX(集計_記事単位!H:H,D98,1)</f>
        <v>29</v>
      </c>
      <c r="G98" t="str">
        <f>IF(A98&gt;$H$1,"",INDEX(集計_記事単位!I:I,D98,1))</f>
        <v/>
      </c>
    </row>
    <row r="99" spans="1:7" x14ac:dyDescent="0.2">
      <c r="A99">
        <f t="shared" si="2"/>
        <v>98</v>
      </c>
      <c r="B99" t="str">
        <f t="shared" si="3"/>
        <v/>
      </c>
      <c r="D99">
        <f>MATCH($A99,集計_記事単位!F:F,1)</f>
        <v>103</v>
      </c>
      <c r="E99" t="str">
        <f>INDEX(集計_記事単位!D:D,D99,1)</f>
        <v/>
      </c>
      <c r="F99">
        <f>INDEX(集計_記事単位!H:H,D99,1)</f>
        <v>29</v>
      </c>
      <c r="G99" t="str">
        <f>IF(A99&gt;$H$1,"",INDEX(集計_記事単位!I:I,D99,1))</f>
        <v/>
      </c>
    </row>
    <row r="100" spans="1:7" x14ac:dyDescent="0.2">
      <c r="A100">
        <f t="shared" si="2"/>
        <v>99</v>
      </c>
      <c r="B100" t="str">
        <f t="shared" si="3"/>
        <v/>
      </c>
      <c r="D100">
        <f>MATCH($A100,集計_記事単位!F:F,1)</f>
        <v>103</v>
      </c>
      <c r="E100" t="str">
        <f>INDEX(集計_記事単位!D:D,D100,1)</f>
        <v/>
      </c>
      <c r="F100">
        <f>INDEX(集計_記事単位!H:H,D100,1)</f>
        <v>29</v>
      </c>
      <c r="G100" t="str">
        <f>IF(A100&gt;$H$1,"",INDEX(集計_記事単位!I:I,D100,1))</f>
        <v/>
      </c>
    </row>
    <row r="101" spans="1:7" x14ac:dyDescent="0.2">
      <c r="A101">
        <f t="shared" si="2"/>
        <v>100</v>
      </c>
      <c r="B101" t="str">
        <f t="shared" si="3"/>
        <v/>
      </c>
      <c r="D101">
        <f>MATCH($A101,集計_記事単位!F:F,1)</f>
        <v>103</v>
      </c>
      <c r="E101" t="str">
        <f>INDEX(集計_記事単位!D:D,D101,1)</f>
        <v/>
      </c>
      <c r="F101">
        <f>INDEX(集計_記事単位!H:H,D101,1)</f>
        <v>29</v>
      </c>
      <c r="G101" t="str">
        <f>IF(A101&gt;$H$1,"",INDEX(集計_記事単位!I:I,D101,1))</f>
        <v/>
      </c>
    </row>
    <row r="102" spans="1:7" x14ac:dyDescent="0.2">
      <c r="A102">
        <f t="shared" si="2"/>
        <v>101</v>
      </c>
      <c r="B102" t="str">
        <f t="shared" si="3"/>
        <v/>
      </c>
      <c r="D102">
        <f>MATCH($A102,集計_記事単位!F:F,1)</f>
        <v>103</v>
      </c>
      <c r="E102" t="str">
        <f>INDEX(集計_記事単位!D:D,D102,1)</f>
        <v/>
      </c>
      <c r="F102">
        <f>INDEX(集計_記事単位!H:H,D102,1)</f>
        <v>29</v>
      </c>
      <c r="G102" t="str">
        <f>IF(A102&gt;$H$1,"",INDEX(集計_記事単位!I:I,D102,1))</f>
        <v/>
      </c>
    </row>
    <row r="103" spans="1:7" x14ac:dyDescent="0.2">
      <c r="A103">
        <f t="shared" si="2"/>
        <v>102</v>
      </c>
      <c r="B103" t="str">
        <f t="shared" si="3"/>
        <v/>
      </c>
      <c r="D103">
        <f>MATCH($A103,集計_記事単位!F:F,1)</f>
        <v>103</v>
      </c>
      <c r="E103" t="str">
        <f>INDEX(集計_記事単位!D:D,D103,1)</f>
        <v/>
      </c>
      <c r="F103">
        <f>INDEX(集計_記事単位!H:H,D103,1)</f>
        <v>29</v>
      </c>
      <c r="G103" t="str">
        <f>IF(A103&gt;$H$1,"",INDEX(集計_記事単位!I:I,D103,1))</f>
        <v/>
      </c>
    </row>
    <row r="104" spans="1:7" x14ac:dyDescent="0.2">
      <c r="A104">
        <f t="shared" si="2"/>
        <v>103</v>
      </c>
      <c r="B104" t="str">
        <f t="shared" si="3"/>
        <v/>
      </c>
      <c r="D104">
        <f>MATCH($A104,集計_記事単位!F:F,1)</f>
        <v>103</v>
      </c>
      <c r="E104" t="str">
        <f>INDEX(集計_記事単位!D:D,D104,1)</f>
        <v/>
      </c>
      <c r="F104">
        <f>INDEX(集計_記事単位!H:H,D104,1)</f>
        <v>29</v>
      </c>
      <c r="G104" t="str">
        <f>IF(A104&gt;$H$1,"",INDEX(集計_記事単位!I:I,D104,1))</f>
        <v/>
      </c>
    </row>
    <row r="105" spans="1:7" x14ac:dyDescent="0.2">
      <c r="A105">
        <f t="shared" si="2"/>
        <v>104</v>
      </c>
      <c r="B105" t="str">
        <f t="shared" si="3"/>
        <v/>
      </c>
      <c r="D105">
        <f>MATCH($A105,集計_記事単位!F:F,1)</f>
        <v>103</v>
      </c>
      <c r="E105" t="str">
        <f>INDEX(集計_記事単位!D:D,D105,1)</f>
        <v/>
      </c>
      <c r="F105">
        <f>INDEX(集計_記事単位!H:H,D105,1)</f>
        <v>29</v>
      </c>
      <c r="G105" t="str">
        <f>IF(A105&gt;$H$1,"",INDEX(集計_記事単位!I:I,D105,1))</f>
        <v/>
      </c>
    </row>
    <row r="106" spans="1:7" x14ac:dyDescent="0.2">
      <c r="A106">
        <f t="shared" si="2"/>
        <v>105</v>
      </c>
      <c r="B106" t="str">
        <f t="shared" si="3"/>
        <v/>
      </c>
      <c r="D106">
        <f>MATCH($A106,集計_記事単位!F:F,1)</f>
        <v>103</v>
      </c>
      <c r="E106" t="str">
        <f>INDEX(集計_記事単位!D:D,D106,1)</f>
        <v/>
      </c>
      <c r="F106">
        <f>INDEX(集計_記事単位!H:H,D106,1)</f>
        <v>29</v>
      </c>
      <c r="G106" t="str">
        <f>IF(A106&gt;$H$1,"",INDEX(集計_記事単位!I:I,D106,1))</f>
        <v/>
      </c>
    </row>
    <row r="107" spans="1:7" x14ac:dyDescent="0.2">
      <c r="A107">
        <f t="shared" si="2"/>
        <v>106</v>
      </c>
      <c r="B107" t="str">
        <f t="shared" si="3"/>
        <v/>
      </c>
      <c r="D107">
        <f>MATCH($A107,集計_記事単位!F:F,1)</f>
        <v>103</v>
      </c>
      <c r="E107" t="str">
        <f>INDEX(集計_記事単位!D:D,D107,1)</f>
        <v/>
      </c>
      <c r="F107">
        <f>INDEX(集計_記事単位!H:H,D107,1)</f>
        <v>29</v>
      </c>
      <c r="G107" t="str">
        <f>IF(A107&gt;$H$1,"",INDEX(集計_記事単位!I:I,D107,1))</f>
        <v/>
      </c>
    </row>
    <row r="108" spans="1:7" x14ac:dyDescent="0.2">
      <c r="A108">
        <f t="shared" si="2"/>
        <v>107</v>
      </c>
      <c r="B108" t="str">
        <f t="shared" si="3"/>
        <v/>
      </c>
      <c r="D108">
        <f>MATCH($A108,集計_記事単位!F:F,1)</f>
        <v>103</v>
      </c>
      <c r="E108" t="str">
        <f>INDEX(集計_記事単位!D:D,D108,1)</f>
        <v/>
      </c>
      <c r="F108">
        <f>INDEX(集計_記事単位!H:H,D108,1)</f>
        <v>29</v>
      </c>
      <c r="G108" t="str">
        <f>IF(A108&gt;$H$1,"",INDEX(集計_記事単位!I:I,D108,1))</f>
        <v/>
      </c>
    </row>
    <row r="109" spans="1:7" x14ac:dyDescent="0.2">
      <c r="A109">
        <f t="shared" si="2"/>
        <v>108</v>
      </c>
      <c r="B109" t="str">
        <f t="shared" si="3"/>
        <v/>
      </c>
      <c r="D109">
        <f>MATCH($A109,集計_記事単位!F:F,1)</f>
        <v>103</v>
      </c>
      <c r="E109" t="str">
        <f>INDEX(集計_記事単位!D:D,D109,1)</f>
        <v/>
      </c>
      <c r="F109">
        <f>INDEX(集計_記事単位!H:H,D109,1)</f>
        <v>29</v>
      </c>
      <c r="G109" t="str">
        <f>IF(A109&gt;$H$1,"",INDEX(集計_記事単位!I:I,D109,1))</f>
        <v/>
      </c>
    </row>
    <row r="110" spans="1:7" x14ac:dyDescent="0.2">
      <c r="A110">
        <f t="shared" si="2"/>
        <v>109</v>
      </c>
      <c r="B110" t="str">
        <f t="shared" si="3"/>
        <v/>
      </c>
      <c r="D110">
        <f>MATCH($A110,集計_記事単位!F:F,1)</f>
        <v>103</v>
      </c>
      <c r="E110" t="str">
        <f>INDEX(集計_記事単位!D:D,D110,1)</f>
        <v/>
      </c>
      <c r="F110">
        <f>INDEX(集計_記事単位!H:H,D110,1)</f>
        <v>29</v>
      </c>
      <c r="G110" t="str">
        <f>IF(A110&gt;$H$1,"",INDEX(集計_記事単位!I:I,D110,1))</f>
        <v/>
      </c>
    </row>
    <row r="111" spans="1:7" x14ac:dyDescent="0.2">
      <c r="A111">
        <f t="shared" si="2"/>
        <v>110</v>
      </c>
      <c r="B111" t="str">
        <f t="shared" si="3"/>
        <v/>
      </c>
      <c r="D111">
        <f>MATCH($A111,集計_記事単位!F:F,1)</f>
        <v>103</v>
      </c>
      <c r="E111" t="str">
        <f>INDEX(集計_記事単位!D:D,D111,1)</f>
        <v/>
      </c>
      <c r="F111">
        <f>INDEX(集計_記事単位!H:H,D111,1)</f>
        <v>29</v>
      </c>
      <c r="G111" t="str">
        <f>IF(A111&gt;$H$1,"",INDEX(集計_記事単位!I:I,D111,1))</f>
        <v/>
      </c>
    </row>
    <row r="112" spans="1:7" x14ac:dyDescent="0.2">
      <c r="A112">
        <f t="shared" si="2"/>
        <v>111</v>
      </c>
      <c r="B112" t="str">
        <f t="shared" si="3"/>
        <v/>
      </c>
      <c r="D112">
        <f>MATCH($A112,集計_記事単位!F:F,1)</f>
        <v>103</v>
      </c>
      <c r="E112" t="str">
        <f>INDEX(集計_記事単位!D:D,D112,1)</f>
        <v/>
      </c>
      <c r="F112">
        <f>INDEX(集計_記事単位!H:H,D112,1)</f>
        <v>29</v>
      </c>
      <c r="G112" t="str">
        <f>IF(A112&gt;$H$1,"",INDEX(集計_記事単位!I:I,D112,1))</f>
        <v/>
      </c>
    </row>
    <row r="113" spans="1:7" x14ac:dyDescent="0.2">
      <c r="A113">
        <f t="shared" si="2"/>
        <v>112</v>
      </c>
      <c r="B113" t="str">
        <f t="shared" si="3"/>
        <v/>
      </c>
      <c r="D113">
        <f>MATCH($A113,集計_記事単位!F:F,1)</f>
        <v>103</v>
      </c>
      <c r="E113" t="str">
        <f>INDEX(集計_記事単位!D:D,D113,1)</f>
        <v/>
      </c>
      <c r="F113">
        <f>INDEX(集計_記事単位!H:H,D113,1)</f>
        <v>29</v>
      </c>
      <c r="G113" t="str">
        <f>IF(A113&gt;$H$1,"",INDEX(集計_記事単位!I:I,D113,1))</f>
        <v/>
      </c>
    </row>
    <row r="114" spans="1:7" x14ac:dyDescent="0.2">
      <c r="A114">
        <f t="shared" si="2"/>
        <v>113</v>
      </c>
      <c r="B114" t="str">
        <f t="shared" si="3"/>
        <v/>
      </c>
      <c r="D114">
        <f>MATCH($A114,集計_記事単位!F:F,1)</f>
        <v>103</v>
      </c>
      <c r="E114" t="str">
        <f>INDEX(集計_記事単位!D:D,D114,1)</f>
        <v/>
      </c>
      <c r="F114">
        <f>INDEX(集計_記事単位!H:H,D114,1)</f>
        <v>29</v>
      </c>
      <c r="G114" t="str">
        <f>IF(A114&gt;$H$1,"",INDEX(集計_記事単位!I:I,D114,1))</f>
        <v/>
      </c>
    </row>
    <row r="115" spans="1:7" x14ac:dyDescent="0.2">
      <c r="A115">
        <f t="shared" si="2"/>
        <v>114</v>
      </c>
      <c r="B115" t="str">
        <f t="shared" si="3"/>
        <v/>
      </c>
      <c r="D115">
        <f>MATCH($A115,集計_記事単位!F:F,1)</f>
        <v>103</v>
      </c>
      <c r="E115" t="str">
        <f>INDEX(集計_記事単位!D:D,D115,1)</f>
        <v/>
      </c>
      <c r="F115">
        <f>INDEX(集計_記事単位!H:H,D115,1)</f>
        <v>29</v>
      </c>
      <c r="G115" t="str">
        <f>IF(A115&gt;$H$1,"",INDEX(集計_記事単位!I:I,D115,1))</f>
        <v/>
      </c>
    </row>
    <row r="116" spans="1:7" x14ac:dyDescent="0.2">
      <c r="A116">
        <f t="shared" si="2"/>
        <v>115</v>
      </c>
      <c r="B116" t="str">
        <f t="shared" si="3"/>
        <v/>
      </c>
      <c r="D116">
        <f>MATCH($A116,集計_記事単位!F:F,1)</f>
        <v>103</v>
      </c>
      <c r="E116" t="str">
        <f>INDEX(集計_記事単位!D:D,D116,1)</f>
        <v/>
      </c>
      <c r="F116">
        <f>INDEX(集計_記事単位!H:H,D116,1)</f>
        <v>29</v>
      </c>
      <c r="G116" t="str">
        <f>IF(A116&gt;$H$1,"",INDEX(集計_記事単位!I:I,D116,1))</f>
        <v/>
      </c>
    </row>
    <row r="117" spans="1:7" x14ac:dyDescent="0.2">
      <c r="A117">
        <f t="shared" si="2"/>
        <v>116</v>
      </c>
      <c r="B117" t="str">
        <f t="shared" si="3"/>
        <v/>
      </c>
      <c r="D117">
        <f>MATCH($A117,集計_記事単位!F:F,1)</f>
        <v>103</v>
      </c>
      <c r="E117" t="str">
        <f>INDEX(集計_記事単位!D:D,D117,1)</f>
        <v/>
      </c>
      <c r="F117">
        <f>INDEX(集計_記事単位!H:H,D117,1)</f>
        <v>29</v>
      </c>
      <c r="G117" t="str">
        <f>IF(A117&gt;$H$1,"",INDEX(集計_記事単位!I:I,D117,1))</f>
        <v/>
      </c>
    </row>
    <row r="118" spans="1:7" x14ac:dyDescent="0.2">
      <c r="A118">
        <f t="shared" si="2"/>
        <v>117</v>
      </c>
      <c r="B118" t="str">
        <f t="shared" si="3"/>
        <v/>
      </c>
      <c r="D118">
        <f>MATCH($A118,集計_記事単位!F:F,1)</f>
        <v>103</v>
      </c>
      <c r="E118" t="str">
        <f>INDEX(集計_記事単位!D:D,D118,1)</f>
        <v/>
      </c>
      <c r="F118">
        <f>INDEX(集計_記事単位!H:H,D118,1)</f>
        <v>29</v>
      </c>
      <c r="G118" t="str">
        <f>IF(A118&gt;$H$1,"",INDEX(集計_記事単位!I:I,D118,1))</f>
        <v/>
      </c>
    </row>
    <row r="119" spans="1:7" x14ac:dyDescent="0.2">
      <c r="A119">
        <f t="shared" si="2"/>
        <v>118</v>
      </c>
      <c r="B119" t="str">
        <f t="shared" si="3"/>
        <v/>
      </c>
      <c r="D119">
        <f>MATCH($A119,集計_記事単位!F:F,1)</f>
        <v>103</v>
      </c>
      <c r="E119" t="str">
        <f>INDEX(集計_記事単位!D:D,D119,1)</f>
        <v/>
      </c>
      <c r="F119">
        <f>INDEX(集計_記事単位!H:H,D119,1)</f>
        <v>29</v>
      </c>
      <c r="G119" t="str">
        <f>IF(A119&gt;$H$1,"",INDEX(集計_記事単位!I:I,D119,1))</f>
        <v/>
      </c>
    </row>
    <row r="120" spans="1:7" x14ac:dyDescent="0.2">
      <c r="A120">
        <f t="shared" si="2"/>
        <v>119</v>
      </c>
      <c r="B120" t="str">
        <f t="shared" si="3"/>
        <v/>
      </c>
      <c r="D120">
        <f>MATCH($A120,集計_記事単位!F:F,1)</f>
        <v>103</v>
      </c>
      <c r="E120" t="str">
        <f>INDEX(集計_記事単位!D:D,D120,1)</f>
        <v/>
      </c>
      <c r="F120">
        <f>INDEX(集計_記事単位!H:H,D120,1)</f>
        <v>29</v>
      </c>
      <c r="G120" t="str">
        <f>IF(A120&gt;$H$1,"",INDEX(集計_記事単位!I:I,D120,1))</f>
        <v/>
      </c>
    </row>
    <row r="121" spans="1:7" x14ac:dyDescent="0.2">
      <c r="A121">
        <f t="shared" si="2"/>
        <v>120</v>
      </c>
      <c r="B121" t="str">
        <f t="shared" si="3"/>
        <v/>
      </c>
      <c r="D121">
        <f>MATCH($A121,集計_記事単位!F:F,1)</f>
        <v>103</v>
      </c>
      <c r="E121" t="str">
        <f>INDEX(集計_記事単位!D:D,D121,1)</f>
        <v/>
      </c>
      <c r="F121">
        <f>INDEX(集計_記事単位!H:H,D121,1)</f>
        <v>29</v>
      </c>
      <c r="G121" t="str">
        <f>IF(A121&gt;$H$1,"",INDEX(集計_記事単位!I:I,D121,1))</f>
        <v/>
      </c>
    </row>
    <row r="122" spans="1:7" x14ac:dyDescent="0.2">
      <c r="A122">
        <f t="shared" si="2"/>
        <v>121</v>
      </c>
      <c r="B122" t="str">
        <f t="shared" si="3"/>
        <v/>
      </c>
      <c r="D122">
        <f>MATCH($A122,集計_記事単位!F:F,1)</f>
        <v>103</v>
      </c>
      <c r="E122" t="str">
        <f>INDEX(集計_記事単位!D:D,D122,1)</f>
        <v/>
      </c>
      <c r="F122">
        <f>INDEX(集計_記事単位!H:H,D122,1)</f>
        <v>29</v>
      </c>
      <c r="G122" t="str">
        <f>IF(A122&gt;$H$1,"",INDEX(集計_記事単位!I:I,D122,1))</f>
        <v/>
      </c>
    </row>
    <row r="123" spans="1:7" x14ac:dyDescent="0.2">
      <c r="A123">
        <f t="shared" si="2"/>
        <v>122</v>
      </c>
      <c r="B123" t="str">
        <f t="shared" si="3"/>
        <v/>
      </c>
      <c r="D123">
        <f>MATCH($A123,集計_記事単位!F:F,1)</f>
        <v>103</v>
      </c>
      <c r="E123" t="str">
        <f>INDEX(集計_記事単位!D:D,D123,1)</f>
        <v/>
      </c>
      <c r="F123">
        <f>INDEX(集計_記事単位!H:H,D123,1)</f>
        <v>29</v>
      </c>
      <c r="G123" t="str">
        <f>IF(A123&gt;$H$1,"",INDEX(集計_記事単位!I:I,D123,1))</f>
        <v/>
      </c>
    </row>
    <row r="124" spans="1:7" x14ac:dyDescent="0.2">
      <c r="A124">
        <f t="shared" si="2"/>
        <v>123</v>
      </c>
      <c r="B124" t="str">
        <f t="shared" si="3"/>
        <v/>
      </c>
      <c r="D124">
        <f>MATCH($A124,集計_記事単位!F:F,1)</f>
        <v>103</v>
      </c>
      <c r="E124" t="str">
        <f>INDEX(集計_記事単位!D:D,D124,1)</f>
        <v/>
      </c>
      <c r="F124">
        <f>INDEX(集計_記事単位!H:H,D124,1)</f>
        <v>29</v>
      </c>
      <c r="G124" t="str">
        <f>IF(A124&gt;$H$1,"",INDEX(集計_記事単位!I:I,D124,1))</f>
        <v/>
      </c>
    </row>
    <row r="125" spans="1:7" x14ac:dyDescent="0.2">
      <c r="A125">
        <f t="shared" si="2"/>
        <v>124</v>
      </c>
      <c r="B125" t="str">
        <f t="shared" si="3"/>
        <v/>
      </c>
      <c r="D125">
        <f>MATCH($A125,集計_記事単位!F:F,1)</f>
        <v>103</v>
      </c>
      <c r="E125" t="str">
        <f>INDEX(集計_記事単位!D:D,D125,1)</f>
        <v/>
      </c>
      <c r="F125">
        <f>INDEX(集計_記事単位!H:H,D125,1)</f>
        <v>29</v>
      </c>
      <c r="G125" t="str">
        <f>IF(A125&gt;$H$1,"",INDEX(集計_記事単位!I:I,D125,1))</f>
        <v/>
      </c>
    </row>
    <row r="126" spans="1:7" x14ac:dyDescent="0.2">
      <c r="A126">
        <f t="shared" si="2"/>
        <v>125</v>
      </c>
      <c r="B126" t="str">
        <f t="shared" si="3"/>
        <v/>
      </c>
      <c r="D126">
        <f>MATCH($A126,集計_記事単位!F:F,1)</f>
        <v>103</v>
      </c>
      <c r="E126" t="str">
        <f>INDEX(集計_記事単位!D:D,D126,1)</f>
        <v/>
      </c>
      <c r="F126">
        <f>INDEX(集計_記事単位!H:H,D126,1)</f>
        <v>29</v>
      </c>
      <c r="G126" t="str">
        <f>IF(A126&gt;$H$1,"",INDEX(集計_記事単位!I:I,D126,1))</f>
        <v/>
      </c>
    </row>
    <row r="127" spans="1:7" x14ac:dyDescent="0.2">
      <c r="A127">
        <f t="shared" si="2"/>
        <v>126</v>
      </c>
      <c r="B127" t="str">
        <f t="shared" si="3"/>
        <v/>
      </c>
      <c r="D127">
        <f>MATCH($A127,集計_記事単位!F:F,1)</f>
        <v>103</v>
      </c>
      <c r="E127" t="str">
        <f>INDEX(集計_記事単位!D:D,D127,1)</f>
        <v/>
      </c>
      <c r="F127">
        <f>INDEX(集計_記事単位!H:H,D127,1)</f>
        <v>29</v>
      </c>
      <c r="G127" t="str">
        <f>IF(A127&gt;$H$1,"",INDEX(集計_記事単位!I:I,D127,1))</f>
        <v/>
      </c>
    </row>
    <row r="128" spans="1:7" x14ac:dyDescent="0.2">
      <c r="A128">
        <f t="shared" si="2"/>
        <v>127</v>
      </c>
      <c r="B128" t="str">
        <f t="shared" si="3"/>
        <v/>
      </c>
      <c r="D128">
        <f>MATCH($A128,集計_記事単位!F:F,1)</f>
        <v>103</v>
      </c>
      <c r="E128" t="str">
        <f>INDEX(集計_記事単位!D:D,D128,1)</f>
        <v/>
      </c>
      <c r="F128">
        <f>INDEX(集計_記事単位!H:H,D128,1)</f>
        <v>29</v>
      </c>
      <c r="G128" t="str">
        <f>IF(A128&gt;$H$1,"",INDEX(集計_記事単位!I:I,D128,1))</f>
        <v/>
      </c>
    </row>
    <row r="129" spans="1:7" x14ac:dyDescent="0.2">
      <c r="A129">
        <f t="shared" si="2"/>
        <v>128</v>
      </c>
      <c r="B129" t="str">
        <f t="shared" si="3"/>
        <v/>
      </c>
      <c r="D129">
        <f>MATCH($A129,集計_記事単位!F:F,1)</f>
        <v>103</v>
      </c>
      <c r="E129" t="str">
        <f>INDEX(集計_記事単位!D:D,D129,1)</f>
        <v/>
      </c>
      <c r="F129">
        <f>INDEX(集計_記事単位!H:H,D129,1)</f>
        <v>29</v>
      </c>
      <c r="G129" t="str">
        <f>IF(A129&gt;$H$1,"",INDEX(集計_記事単位!I:I,D129,1))</f>
        <v/>
      </c>
    </row>
    <row r="130" spans="1:7" x14ac:dyDescent="0.2">
      <c r="A130">
        <f t="shared" si="2"/>
        <v>129</v>
      </c>
      <c r="B130" t="str">
        <f t="shared" si="3"/>
        <v/>
      </c>
      <c r="D130">
        <f>MATCH($A130,集計_記事単位!F:F,1)</f>
        <v>103</v>
      </c>
      <c r="E130" t="str">
        <f>INDEX(集計_記事単位!D:D,D130,1)</f>
        <v/>
      </c>
      <c r="F130">
        <f>INDEX(集計_記事単位!H:H,D130,1)</f>
        <v>29</v>
      </c>
      <c r="G130" t="str">
        <f>IF(A130&gt;$H$1,"",INDEX(集計_記事単位!I:I,D130,1))</f>
        <v/>
      </c>
    </row>
    <row r="131" spans="1:7" x14ac:dyDescent="0.2">
      <c r="A131">
        <f t="shared" ref="A131:A194" si="4">ROW()-1</f>
        <v>130</v>
      </c>
      <c r="B131" t="str">
        <f t="shared" ref="B131:B194" si="5">IF(G131="","",IF(F131=A131,G131,IF(E131="縦","←","→")))</f>
        <v/>
      </c>
      <c r="D131">
        <f>MATCH($A131,集計_記事単位!F:F,1)</f>
        <v>103</v>
      </c>
      <c r="E131" t="str">
        <f>INDEX(集計_記事単位!D:D,D131,1)</f>
        <v/>
      </c>
      <c r="F131">
        <f>INDEX(集計_記事単位!H:H,D131,1)</f>
        <v>29</v>
      </c>
      <c r="G131" t="str">
        <f>IF(A131&gt;$H$1,"",INDEX(集計_記事単位!I:I,D131,1))</f>
        <v/>
      </c>
    </row>
    <row r="132" spans="1:7" x14ac:dyDescent="0.2">
      <c r="A132">
        <f t="shared" si="4"/>
        <v>131</v>
      </c>
      <c r="B132" t="str">
        <f t="shared" si="5"/>
        <v/>
      </c>
      <c r="D132">
        <f>MATCH($A132,集計_記事単位!F:F,1)</f>
        <v>103</v>
      </c>
      <c r="E132" t="str">
        <f>INDEX(集計_記事単位!D:D,D132,1)</f>
        <v/>
      </c>
      <c r="F132">
        <f>INDEX(集計_記事単位!H:H,D132,1)</f>
        <v>29</v>
      </c>
      <c r="G132" t="str">
        <f>IF(A132&gt;$H$1,"",INDEX(集計_記事単位!I:I,D132,1))</f>
        <v/>
      </c>
    </row>
    <row r="133" spans="1:7" x14ac:dyDescent="0.2">
      <c r="A133">
        <f t="shared" si="4"/>
        <v>132</v>
      </c>
      <c r="B133" t="str">
        <f t="shared" si="5"/>
        <v/>
      </c>
      <c r="D133">
        <f>MATCH($A133,集計_記事単位!F:F,1)</f>
        <v>103</v>
      </c>
      <c r="E133" t="str">
        <f>INDEX(集計_記事単位!D:D,D133,1)</f>
        <v/>
      </c>
      <c r="F133">
        <f>INDEX(集計_記事単位!H:H,D133,1)</f>
        <v>29</v>
      </c>
      <c r="G133" t="str">
        <f>IF(A133&gt;$H$1,"",INDEX(集計_記事単位!I:I,D133,1))</f>
        <v/>
      </c>
    </row>
    <row r="134" spans="1:7" x14ac:dyDescent="0.2">
      <c r="A134">
        <f t="shared" si="4"/>
        <v>133</v>
      </c>
      <c r="B134" t="str">
        <f t="shared" si="5"/>
        <v/>
      </c>
      <c r="D134">
        <f>MATCH($A134,集計_記事単位!F:F,1)</f>
        <v>103</v>
      </c>
      <c r="E134" t="str">
        <f>INDEX(集計_記事単位!D:D,D134,1)</f>
        <v/>
      </c>
      <c r="F134">
        <f>INDEX(集計_記事単位!H:H,D134,1)</f>
        <v>29</v>
      </c>
      <c r="G134" t="str">
        <f>IF(A134&gt;$H$1,"",INDEX(集計_記事単位!I:I,D134,1))</f>
        <v/>
      </c>
    </row>
    <row r="135" spans="1:7" x14ac:dyDescent="0.2">
      <c r="A135">
        <f t="shared" si="4"/>
        <v>134</v>
      </c>
      <c r="B135" t="str">
        <f t="shared" si="5"/>
        <v/>
      </c>
      <c r="D135">
        <f>MATCH($A135,集計_記事単位!F:F,1)</f>
        <v>103</v>
      </c>
      <c r="E135" t="str">
        <f>INDEX(集計_記事単位!D:D,D135,1)</f>
        <v/>
      </c>
      <c r="F135">
        <f>INDEX(集計_記事単位!H:H,D135,1)</f>
        <v>29</v>
      </c>
      <c r="G135" t="str">
        <f>IF(A135&gt;$H$1,"",INDEX(集計_記事単位!I:I,D135,1))</f>
        <v/>
      </c>
    </row>
    <row r="136" spans="1:7" x14ac:dyDescent="0.2">
      <c r="A136">
        <f t="shared" si="4"/>
        <v>135</v>
      </c>
      <c r="B136" t="str">
        <f t="shared" si="5"/>
        <v/>
      </c>
      <c r="D136">
        <f>MATCH($A136,集計_記事単位!F:F,1)</f>
        <v>103</v>
      </c>
      <c r="E136" t="str">
        <f>INDEX(集計_記事単位!D:D,D136,1)</f>
        <v/>
      </c>
      <c r="F136">
        <f>INDEX(集計_記事単位!H:H,D136,1)</f>
        <v>29</v>
      </c>
      <c r="G136" t="str">
        <f>IF(A136&gt;$H$1,"",INDEX(集計_記事単位!I:I,D136,1))</f>
        <v/>
      </c>
    </row>
    <row r="137" spans="1:7" x14ac:dyDescent="0.2">
      <c r="A137">
        <f t="shared" si="4"/>
        <v>136</v>
      </c>
      <c r="B137" t="str">
        <f t="shared" si="5"/>
        <v/>
      </c>
      <c r="D137">
        <f>MATCH($A137,集計_記事単位!F:F,1)</f>
        <v>103</v>
      </c>
      <c r="E137" t="str">
        <f>INDEX(集計_記事単位!D:D,D137,1)</f>
        <v/>
      </c>
      <c r="F137">
        <f>INDEX(集計_記事単位!H:H,D137,1)</f>
        <v>29</v>
      </c>
      <c r="G137" t="str">
        <f>IF(A137&gt;$H$1,"",INDEX(集計_記事単位!I:I,D137,1))</f>
        <v/>
      </c>
    </row>
    <row r="138" spans="1:7" x14ac:dyDescent="0.2">
      <c r="A138">
        <f t="shared" si="4"/>
        <v>137</v>
      </c>
      <c r="B138" t="str">
        <f t="shared" si="5"/>
        <v/>
      </c>
      <c r="D138">
        <f>MATCH($A138,集計_記事単位!F:F,1)</f>
        <v>103</v>
      </c>
      <c r="E138" t="str">
        <f>INDEX(集計_記事単位!D:D,D138,1)</f>
        <v/>
      </c>
      <c r="F138">
        <f>INDEX(集計_記事単位!H:H,D138,1)</f>
        <v>29</v>
      </c>
      <c r="G138" t="str">
        <f>IF(A138&gt;$H$1,"",INDEX(集計_記事単位!I:I,D138,1))</f>
        <v/>
      </c>
    </row>
    <row r="139" spans="1:7" x14ac:dyDescent="0.2">
      <c r="A139">
        <f t="shared" si="4"/>
        <v>138</v>
      </c>
      <c r="B139" t="str">
        <f t="shared" si="5"/>
        <v/>
      </c>
      <c r="D139">
        <f>MATCH($A139,集計_記事単位!F:F,1)</f>
        <v>103</v>
      </c>
      <c r="E139" t="str">
        <f>INDEX(集計_記事単位!D:D,D139,1)</f>
        <v/>
      </c>
      <c r="F139">
        <f>INDEX(集計_記事単位!H:H,D139,1)</f>
        <v>29</v>
      </c>
      <c r="G139" t="str">
        <f>IF(A139&gt;$H$1,"",INDEX(集計_記事単位!I:I,D139,1))</f>
        <v/>
      </c>
    </row>
    <row r="140" spans="1:7" x14ac:dyDescent="0.2">
      <c r="A140">
        <f t="shared" si="4"/>
        <v>139</v>
      </c>
      <c r="B140" t="str">
        <f t="shared" si="5"/>
        <v/>
      </c>
      <c r="D140">
        <f>MATCH($A140,集計_記事単位!F:F,1)</f>
        <v>103</v>
      </c>
      <c r="E140" t="str">
        <f>INDEX(集計_記事単位!D:D,D140,1)</f>
        <v/>
      </c>
      <c r="F140">
        <f>INDEX(集計_記事単位!H:H,D140,1)</f>
        <v>29</v>
      </c>
      <c r="G140" t="str">
        <f>IF(A140&gt;$H$1,"",INDEX(集計_記事単位!I:I,D140,1))</f>
        <v/>
      </c>
    </row>
    <row r="141" spans="1:7" x14ac:dyDescent="0.2">
      <c r="A141">
        <f t="shared" si="4"/>
        <v>140</v>
      </c>
      <c r="B141" t="str">
        <f t="shared" si="5"/>
        <v/>
      </c>
      <c r="D141">
        <f>MATCH($A141,集計_記事単位!F:F,1)</f>
        <v>103</v>
      </c>
      <c r="E141" t="str">
        <f>INDEX(集計_記事単位!D:D,D141,1)</f>
        <v/>
      </c>
      <c r="F141">
        <f>INDEX(集計_記事単位!H:H,D141,1)</f>
        <v>29</v>
      </c>
      <c r="G141" t="str">
        <f>IF(A141&gt;$H$1,"",INDEX(集計_記事単位!I:I,D141,1))</f>
        <v/>
      </c>
    </row>
    <row r="142" spans="1:7" x14ac:dyDescent="0.2">
      <c r="A142">
        <f t="shared" si="4"/>
        <v>141</v>
      </c>
      <c r="B142" t="str">
        <f t="shared" si="5"/>
        <v/>
      </c>
      <c r="D142">
        <f>MATCH($A142,集計_記事単位!F:F,1)</f>
        <v>103</v>
      </c>
      <c r="E142" t="str">
        <f>INDEX(集計_記事単位!D:D,D142,1)</f>
        <v/>
      </c>
      <c r="F142">
        <f>INDEX(集計_記事単位!H:H,D142,1)</f>
        <v>29</v>
      </c>
      <c r="G142" t="str">
        <f>IF(A142&gt;$H$1,"",INDEX(集計_記事単位!I:I,D142,1))</f>
        <v/>
      </c>
    </row>
    <row r="143" spans="1:7" x14ac:dyDescent="0.2">
      <c r="A143">
        <f t="shared" si="4"/>
        <v>142</v>
      </c>
      <c r="B143" t="str">
        <f t="shared" si="5"/>
        <v/>
      </c>
      <c r="D143">
        <f>MATCH($A143,集計_記事単位!F:F,1)</f>
        <v>103</v>
      </c>
      <c r="E143" t="str">
        <f>INDEX(集計_記事単位!D:D,D143,1)</f>
        <v/>
      </c>
      <c r="F143">
        <f>INDEX(集計_記事単位!H:H,D143,1)</f>
        <v>29</v>
      </c>
      <c r="G143" t="str">
        <f>IF(A143&gt;$H$1,"",INDEX(集計_記事単位!I:I,D143,1))</f>
        <v/>
      </c>
    </row>
    <row r="144" spans="1:7" x14ac:dyDescent="0.2">
      <c r="A144">
        <f t="shared" si="4"/>
        <v>143</v>
      </c>
      <c r="B144" t="str">
        <f t="shared" si="5"/>
        <v/>
      </c>
      <c r="D144">
        <f>MATCH($A144,集計_記事単位!F:F,1)</f>
        <v>103</v>
      </c>
      <c r="E144" t="str">
        <f>INDEX(集計_記事単位!D:D,D144,1)</f>
        <v/>
      </c>
      <c r="F144">
        <f>INDEX(集計_記事単位!H:H,D144,1)</f>
        <v>29</v>
      </c>
      <c r="G144" t="str">
        <f>IF(A144&gt;$H$1,"",INDEX(集計_記事単位!I:I,D144,1))</f>
        <v/>
      </c>
    </row>
    <row r="145" spans="1:7" x14ac:dyDescent="0.2">
      <c r="A145">
        <f t="shared" si="4"/>
        <v>144</v>
      </c>
      <c r="B145" t="str">
        <f t="shared" si="5"/>
        <v/>
      </c>
      <c r="D145">
        <f>MATCH($A145,集計_記事単位!F:F,1)</f>
        <v>103</v>
      </c>
      <c r="E145" t="str">
        <f>INDEX(集計_記事単位!D:D,D145,1)</f>
        <v/>
      </c>
      <c r="F145">
        <f>INDEX(集計_記事単位!H:H,D145,1)</f>
        <v>29</v>
      </c>
      <c r="G145" t="str">
        <f>IF(A145&gt;$H$1,"",INDEX(集計_記事単位!I:I,D145,1))</f>
        <v/>
      </c>
    </row>
    <row r="146" spans="1:7" x14ac:dyDescent="0.2">
      <c r="A146">
        <f t="shared" si="4"/>
        <v>145</v>
      </c>
      <c r="B146" t="str">
        <f t="shared" si="5"/>
        <v/>
      </c>
      <c r="D146">
        <f>MATCH($A146,集計_記事単位!F:F,1)</f>
        <v>103</v>
      </c>
      <c r="E146" t="str">
        <f>INDEX(集計_記事単位!D:D,D146,1)</f>
        <v/>
      </c>
      <c r="F146">
        <f>INDEX(集計_記事単位!H:H,D146,1)</f>
        <v>29</v>
      </c>
      <c r="G146" t="str">
        <f>IF(A146&gt;$H$1,"",INDEX(集計_記事単位!I:I,D146,1))</f>
        <v/>
      </c>
    </row>
    <row r="147" spans="1:7" x14ac:dyDescent="0.2">
      <c r="A147">
        <f t="shared" si="4"/>
        <v>146</v>
      </c>
      <c r="B147" t="str">
        <f t="shared" si="5"/>
        <v/>
      </c>
      <c r="D147">
        <f>MATCH($A147,集計_記事単位!F:F,1)</f>
        <v>103</v>
      </c>
      <c r="E147" t="str">
        <f>INDEX(集計_記事単位!D:D,D147,1)</f>
        <v/>
      </c>
      <c r="F147">
        <f>INDEX(集計_記事単位!H:H,D147,1)</f>
        <v>29</v>
      </c>
      <c r="G147" t="str">
        <f>IF(A147&gt;$H$1,"",INDEX(集計_記事単位!I:I,D147,1))</f>
        <v/>
      </c>
    </row>
    <row r="148" spans="1:7" x14ac:dyDescent="0.2">
      <c r="A148">
        <f t="shared" si="4"/>
        <v>147</v>
      </c>
      <c r="B148" t="str">
        <f t="shared" si="5"/>
        <v/>
      </c>
      <c r="D148">
        <f>MATCH($A148,集計_記事単位!F:F,1)</f>
        <v>103</v>
      </c>
      <c r="E148" t="str">
        <f>INDEX(集計_記事単位!D:D,D148,1)</f>
        <v/>
      </c>
      <c r="F148">
        <f>INDEX(集計_記事単位!H:H,D148,1)</f>
        <v>29</v>
      </c>
      <c r="G148" t="str">
        <f>IF(A148&gt;$H$1,"",INDEX(集計_記事単位!I:I,D148,1))</f>
        <v/>
      </c>
    </row>
    <row r="149" spans="1:7" x14ac:dyDescent="0.2">
      <c r="A149">
        <f t="shared" si="4"/>
        <v>148</v>
      </c>
      <c r="B149" t="str">
        <f t="shared" si="5"/>
        <v/>
      </c>
      <c r="D149">
        <f>MATCH($A149,集計_記事単位!F:F,1)</f>
        <v>103</v>
      </c>
      <c r="E149" t="str">
        <f>INDEX(集計_記事単位!D:D,D149,1)</f>
        <v/>
      </c>
      <c r="F149">
        <f>INDEX(集計_記事単位!H:H,D149,1)</f>
        <v>29</v>
      </c>
      <c r="G149" t="str">
        <f>IF(A149&gt;$H$1,"",INDEX(集計_記事単位!I:I,D149,1))</f>
        <v/>
      </c>
    </row>
    <row r="150" spans="1:7" x14ac:dyDescent="0.2">
      <c r="A150">
        <f t="shared" si="4"/>
        <v>149</v>
      </c>
      <c r="B150" t="str">
        <f t="shared" si="5"/>
        <v/>
      </c>
      <c r="D150">
        <f>MATCH($A150,集計_記事単位!F:F,1)</f>
        <v>103</v>
      </c>
      <c r="E150" t="str">
        <f>INDEX(集計_記事単位!D:D,D150,1)</f>
        <v/>
      </c>
      <c r="F150">
        <f>INDEX(集計_記事単位!H:H,D150,1)</f>
        <v>29</v>
      </c>
      <c r="G150" t="str">
        <f>IF(A150&gt;$H$1,"",INDEX(集計_記事単位!I:I,D150,1))</f>
        <v/>
      </c>
    </row>
    <row r="151" spans="1:7" x14ac:dyDescent="0.2">
      <c r="A151">
        <f t="shared" si="4"/>
        <v>150</v>
      </c>
      <c r="B151" t="str">
        <f t="shared" si="5"/>
        <v/>
      </c>
      <c r="D151">
        <f>MATCH($A151,集計_記事単位!F:F,1)</f>
        <v>103</v>
      </c>
      <c r="E151" t="str">
        <f>INDEX(集計_記事単位!D:D,D151,1)</f>
        <v/>
      </c>
      <c r="F151">
        <f>INDEX(集計_記事単位!H:H,D151,1)</f>
        <v>29</v>
      </c>
      <c r="G151" t="str">
        <f>IF(A151&gt;$H$1,"",INDEX(集計_記事単位!I:I,D151,1))</f>
        <v/>
      </c>
    </row>
    <row r="152" spans="1:7" x14ac:dyDescent="0.2">
      <c r="A152">
        <f t="shared" si="4"/>
        <v>151</v>
      </c>
      <c r="B152" t="str">
        <f t="shared" si="5"/>
        <v/>
      </c>
      <c r="D152">
        <f>MATCH($A152,集計_記事単位!F:F,1)</f>
        <v>103</v>
      </c>
      <c r="E152" t="str">
        <f>INDEX(集計_記事単位!D:D,D152,1)</f>
        <v/>
      </c>
      <c r="F152">
        <f>INDEX(集計_記事単位!H:H,D152,1)</f>
        <v>29</v>
      </c>
      <c r="G152" t="str">
        <f>IF(A152&gt;$H$1,"",INDEX(集計_記事単位!I:I,D152,1))</f>
        <v/>
      </c>
    </row>
    <row r="153" spans="1:7" x14ac:dyDescent="0.2">
      <c r="A153">
        <f t="shared" si="4"/>
        <v>152</v>
      </c>
      <c r="B153" t="str">
        <f t="shared" si="5"/>
        <v/>
      </c>
      <c r="D153">
        <f>MATCH($A153,集計_記事単位!F:F,1)</f>
        <v>103</v>
      </c>
      <c r="E153" t="str">
        <f>INDEX(集計_記事単位!D:D,D153,1)</f>
        <v/>
      </c>
      <c r="F153">
        <f>INDEX(集計_記事単位!H:H,D153,1)</f>
        <v>29</v>
      </c>
      <c r="G153" t="str">
        <f>IF(A153&gt;$H$1,"",INDEX(集計_記事単位!I:I,D153,1))</f>
        <v/>
      </c>
    </row>
    <row r="154" spans="1:7" x14ac:dyDescent="0.2">
      <c r="A154">
        <f t="shared" si="4"/>
        <v>153</v>
      </c>
      <c r="B154" t="str">
        <f t="shared" si="5"/>
        <v/>
      </c>
      <c r="D154">
        <f>MATCH($A154,集計_記事単位!F:F,1)</f>
        <v>103</v>
      </c>
      <c r="E154" t="str">
        <f>INDEX(集計_記事単位!D:D,D154,1)</f>
        <v/>
      </c>
      <c r="F154">
        <f>INDEX(集計_記事単位!H:H,D154,1)</f>
        <v>29</v>
      </c>
      <c r="G154" t="str">
        <f>IF(A154&gt;$H$1,"",INDEX(集計_記事単位!I:I,D154,1))</f>
        <v/>
      </c>
    </row>
    <row r="155" spans="1:7" x14ac:dyDescent="0.2">
      <c r="A155">
        <f t="shared" si="4"/>
        <v>154</v>
      </c>
      <c r="B155" t="str">
        <f t="shared" si="5"/>
        <v/>
      </c>
      <c r="D155">
        <f>MATCH($A155,集計_記事単位!F:F,1)</f>
        <v>103</v>
      </c>
      <c r="E155" t="str">
        <f>INDEX(集計_記事単位!D:D,D155,1)</f>
        <v/>
      </c>
      <c r="F155">
        <f>INDEX(集計_記事単位!H:H,D155,1)</f>
        <v>29</v>
      </c>
      <c r="G155" t="str">
        <f>IF(A155&gt;$H$1,"",INDEX(集計_記事単位!I:I,D155,1))</f>
        <v/>
      </c>
    </row>
    <row r="156" spans="1:7" x14ac:dyDescent="0.2">
      <c r="A156">
        <f t="shared" si="4"/>
        <v>155</v>
      </c>
      <c r="B156" t="str">
        <f t="shared" si="5"/>
        <v/>
      </c>
      <c r="D156">
        <f>MATCH($A156,集計_記事単位!F:F,1)</f>
        <v>103</v>
      </c>
      <c r="E156" t="str">
        <f>INDEX(集計_記事単位!D:D,D156,1)</f>
        <v/>
      </c>
      <c r="F156">
        <f>INDEX(集計_記事単位!H:H,D156,1)</f>
        <v>29</v>
      </c>
      <c r="G156" t="str">
        <f>IF(A156&gt;$H$1,"",INDEX(集計_記事単位!I:I,D156,1))</f>
        <v/>
      </c>
    </row>
    <row r="157" spans="1:7" x14ac:dyDescent="0.2">
      <c r="A157">
        <f t="shared" si="4"/>
        <v>156</v>
      </c>
      <c r="B157" t="str">
        <f t="shared" si="5"/>
        <v/>
      </c>
      <c r="D157">
        <f>MATCH($A157,集計_記事単位!F:F,1)</f>
        <v>103</v>
      </c>
      <c r="E157" t="str">
        <f>INDEX(集計_記事単位!D:D,D157,1)</f>
        <v/>
      </c>
      <c r="F157">
        <f>INDEX(集計_記事単位!H:H,D157,1)</f>
        <v>29</v>
      </c>
      <c r="G157" t="str">
        <f>IF(A157&gt;$H$1,"",INDEX(集計_記事単位!I:I,D157,1))</f>
        <v/>
      </c>
    </row>
    <row r="158" spans="1:7" x14ac:dyDescent="0.2">
      <c r="A158">
        <f t="shared" si="4"/>
        <v>157</v>
      </c>
      <c r="B158" t="str">
        <f t="shared" si="5"/>
        <v/>
      </c>
      <c r="D158">
        <f>MATCH($A158,集計_記事単位!F:F,1)</f>
        <v>103</v>
      </c>
      <c r="E158" t="str">
        <f>INDEX(集計_記事単位!D:D,D158,1)</f>
        <v/>
      </c>
      <c r="F158">
        <f>INDEX(集計_記事単位!H:H,D158,1)</f>
        <v>29</v>
      </c>
      <c r="G158" t="str">
        <f>IF(A158&gt;$H$1,"",INDEX(集計_記事単位!I:I,D158,1))</f>
        <v/>
      </c>
    </row>
    <row r="159" spans="1:7" x14ac:dyDescent="0.2">
      <c r="A159">
        <f t="shared" si="4"/>
        <v>158</v>
      </c>
      <c r="B159" t="str">
        <f t="shared" si="5"/>
        <v/>
      </c>
      <c r="D159">
        <f>MATCH($A159,集計_記事単位!F:F,1)</f>
        <v>103</v>
      </c>
      <c r="E159" t="str">
        <f>INDEX(集計_記事単位!D:D,D159,1)</f>
        <v/>
      </c>
      <c r="F159">
        <f>INDEX(集計_記事単位!H:H,D159,1)</f>
        <v>29</v>
      </c>
      <c r="G159" t="str">
        <f>IF(A159&gt;$H$1,"",INDEX(集計_記事単位!I:I,D159,1))</f>
        <v/>
      </c>
    </row>
    <row r="160" spans="1:7" x14ac:dyDescent="0.2">
      <c r="A160">
        <f t="shared" si="4"/>
        <v>159</v>
      </c>
      <c r="B160" t="str">
        <f t="shared" si="5"/>
        <v/>
      </c>
      <c r="D160">
        <f>MATCH($A160,集計_記事単位!F:F,1)</f>
        <v>103</v>
      </c>
      <c r="E160" t="str">
        <f>INDEX(集計_記事単位!D:D,D160,1)</f>
        <v/>
      </c>
      <c r="F160">
        <f>INDEX(集計_記事単位!H:H,D160,1)</f>
        <v>29</v>
      </c>
      <c r="G160" t="str">
        <f>IF(A160&gt;$H$1,"",INDEX(集計_記事単位!I:I,D160,1))</f>
        <v/>
      </c>
    </row>
    <row r="161" spans="1:7" x14ac:dyDescent="0.2">
      <c r="A161">
        <f t="shared" si="4"/>
        <v>160</v>
      </c>
      <c r="B161" t="str">
        <f t="shared" si="5"/>
        <v/>
      </c>
      <c r="D161">
        <f>MATCH($A161,集計_記事単位!F:F,1)</f>
        <v>103</v>
      </c>
      <c r="E161" t="str">
        <f>INDEX(集計_記事単位!D:D,D161,1)</f>
        <v/>
      </c>
      <c r="F161">
        <f>INDEX(集計_記事単位!H:H,D161,1)</f>
        <v>29</v>
      </c>
      <c r="G161" t="str">
        <f>IF(A161&gt;$H$1,"",INDEX(集計_記事単位!I:I,D161,1))</f>
        <v/>
      </c>
    </row>
    <row r="162" spans="1:7" x14ac:dyDescent="0.2">
      <c r="A162">
        <f t="shared" si="4"/>
        <v>161</v>
      </c>
      <c r="B162" t="str">
        <f t="shared" si="5"/>
        <v/>
      </c>
      <c r="D162">
        <f>MATCH($A162,集計_記事単位!F:F,1)</f>
        <v>103</v>
      </c>
      <c r="E162" t="str">
        <f>INDEX(集計_記事単位!D:D,D162,1)</f>
        <v/>
      </c>
      <c r="F162">
        <f>INDEX(集計_記事単位!H:H,D162,1)</f>
        <v>29</v>
      </c>
      <c r="G162" t="str">
        <f>IF(A162&gt;$H$1,"",INDEX(集計_記事単位!I:I,D162,1))</f>
        <v/>
      </c>
    </row>
    <row r="163" spans="1:7" x14ac:dyDescent="0.2">
      <c r="A163">
        <f t="shared" si="4"/>
        <v>162</v>
      </c>
      <c r="B163" t="str">
        <f t="shared" si="5"/>
        <v/>
      </c>
      <c r="D163">
        <f>MATCH($A163,集計_記事単位!F:F,1)</f>
        <v>103</v>
      </c>
      <c r="E163" t="str">
        <f>INDEX(集計_記事単位!D:D,D163,1)</f>
        <v/>
      </c>
      <c r="F163">
        <f>INDEX(集計_記事単位!H:H,D163,1)</f>
        <v>29</v>
      </c>
      <c r="G163" t="str">
        <f>IF(A163&gt;$H$1,"",INDEX(集計_記事単位!I:I,D163,1))</f>
        <v/>
      </c>
    </row>
    <row r="164" spans="1:7" x14ac:dyDescent="0.2">
      <c r="A164">
        <f t="shared" si="4"/>
        <v>163</v>
      </c>
      <c r="B164" t="str">
        <f t="shared" si="5"/>
        <v/>
      </c>
      <c r="D164">
        <f>MATCH($A164,集計_記事単位!F:F,1)</f>
        <v>103</v>
      </c>
      <c r="E164" t="str">
        <f>INDEX(集計_記事単位!D:D,D164,1)</f>
        <v/>
      </c>
      <c r="F164">
        <f>INDEX(集計_記事単位!H:H,D164,1)</f>
        <v>29</v>
      </c>
      <c r="G164" t="str">
        <f>IF(A164&gt;$H$1,"",INDEX(集計_記事単位!I:I,D164,1))</f>
        <v/>
      </c>
    </row>
    <row r="165" spans="1:7" x14ac:dyDescent="0.2">
      <c r="A165">
        <f t="shared" si="4"/>
        <v>164</v>
      </c>
      <c r="B165" t="str">
        <f t="shared" si="5"/>
        <v/>
      </c>
      <c r="D165">
        <f>MATCH($A165,集計_記事単位!F:F,1)</f>
        <v>103</v>
      </c>
      <c r="E165" t="str">
        <f>INDEX(集計_記事単位!D:D,D165,1)</f>
        <v/>
      </c>
      <c r="F165">
        <f>INDEX(集計_記事単位!H:H,D165,1)</f>
        <v>29</v>
      </c>
      <c r="G165" t="str">
        <f>IF(A165&gt;$H$1,"",INDEX(集計_記事単位!I:I,D165,1))</f>
        <v/>
      </c>
    </row>
    <row r="166" spans="1:7" x14ac:dyDescent="0.2">
      <c r="A166">
        <f t="shared" si="4"/>
        <v>165</v>
      </c>
      <c r="B166" t="str">
        <f t="shared" si="5"/>
        <v/>
      </c>
      <c r="D166">
        <f>MATCH($A166,集計_記事単位!F:F,1)</f>
        <v>103</v>
      </c>
      <c r="E166" t="str">
        <f>INDEX(集計_記事単位!D:D,D166,1)</f>
        <v/>
      </c>
      <c r="F166">
        <f>INDEX(集計_記事単位!H:H,D166,1)</f>
        <v>29</v>
      </c>
      <c r="G166" t="str">
        <f>IF(A166&gt;$H$1,"",INDEX(集計_記事単位!I:I,D166,1))</f>
        <v/>
      </c>
    </row>
    <row r="167" spans="1:7" x14ac:dyDescent="0.2">
      <c r="A167">
        <f t="shared" si="4"/>
        <v>166</v>
      </c>
      <c r="B167" t="str">
        <f t="shared" si="5"/>
        <v/>
      </c>
      <c r="D167">
        <f>MATCH($A167,集計_記事単位!F:F,1)</f>
        <v>103</v>
      </c>
      <c r="E167" t="str">
        <f>INDEX(集計_記事単位!D:D,D167,1)</f>
        <v/>
      </c>
      <c r="F167">
        <f>INDEX(集計_記事単位!H:H,D167,1)</f>
        <v>29</v>
      </c>
      <c r="G167" t="str">
        <f>IF(A167&gt;$H$1,"",INDEX(集計_記事単位!I:I,D167,1))</f>
        <v/>
      </c>
    </row>
    <row r="168" spans="1:7" x14ac:dyDescent="0.2">
      <c r="A168">
        <f t="shared" si="4"/>
        <v>167</v>
      </c>
      <c r="B168" t="str">
        <f t="shared" si="5"/>
        <v/>
      </c>
      <c r="D168">
        <f>MATCH($A168,集計_記事単位!F:F,1)</f>
        <v>103</v>
      </c>
      <c r="E168" t="str">
        <f>INDEX(集計_記事単位!D:D,D168,1)</f>
        <v/>
      </c>
      <c r="F168">
        <f>INDEX(集計_記事単位!H:H,D168,1)</f>
        <v>29</v>
      </c>
      <c r="G168" t="str">
        <f>IF(A168&gt;$H$1,"",INDEX(集計_記事単位!I:I,D168,1))</f>
        <v/>
      </c>
    </row>
    <row r="169" spans="1:7" x14ac:dyDescent="0.2">
      <c r="A169">
        <f t="shared" si="4"/>
        <v>168</v>
      </c>
      <c r="B169" t="str">
        <f t="shared" si="5"/>
        <v/>
      </c>
      <c r="D169">
        <f>MATCH($A169,集計_記事単位!F:F,1)</f>
        <v>103</v>
      </c>
      <c r="E169" t="str">
        <f>INDEX(集計_記事単位!D:D,D169,1)</f>
        <v/>
      </c>
      <c r="F169">
        <f>INDEX(集計_記事単位!H:H,D169,1)</f>
        <v>29</v>
      </c>
      <c r="G169" t="str">
        <f>IF(A169&gt;$H$1,"",INDEX(集計_記事単位!I:I,D169,1))</f>
        <v/>
      </c>
    </row>
    <row r="170" spans="1:7" x14ac:dyDescent="0.2">
      <c r="A170">
        <f t="shared" si="4"/>
        <v>169</v>
      </c>
      <c r="B170" t="str">
        <f t="shared" si="5"/>
        <v/>
      </c>
      <c r="D170">
        <f>MATCH($A170,集計_記事単位!F:F,1)</f>
        <v>103</v>
      </c>
      <c r="E170" t="str">
        <f>INDEX(集計_記事単位!D:D,D170,1)</f>
        <v/>
      </c>
      <c r="F170">
        <f>INDEX(集計_記事単位!H:H,D170,1)</f>
        <v>29</v>
      </c>
      <c r="G170" t="str">
        <f>IF(A170&gt;$H$1,"",INDEX(集計_記事単位!I:I,D170,1))</f>
        <v/>
      </c>
    </row>
    <row r="171" spans="1:7" x14ac:dyDescent="0.2">
      <c r="A171">
        <f t="shared" si="4"/>
        <v>170</v>
      </c>
      <c r="B171" t="str">
        <f t="shared" si="5"/>
        <v/>
      </c>
      <c r="D171">
        <f>MATCH($A171,集計_記事単位!F:F,1)</f>
        <v>103</v>
      </c>
      <c r="E171" t="str">
        <f>INDEX(集計_記事単位!D:D,D171,1)</f>
        <v/>
      </c>
      <c r="F171">
        <f>INDEX(集計_記事単位!H:H,D171,1)</f>
        <v>29</v>
      </c>
      <c r="G171" t="str">
        <f>IF(A171&gt;$H$1,"",INDEX(集計_記事単位!I:I,D171,1))</f>
        <v/>
      </c>
    </row>
    <row r="172" spans="1:7" x14ac:dyDescent="0.2">
      <c r="A172">
        <f t="shared" si="4"/>
        <v>171</v>
      </c>
      <c r="B172" t="str">
        <f t="shared" si="5"/>
        <v/>
      </c>
      <c r="D172">
        <f>MATCH($A172,集計_記事単位!F:F,1)</f>
        <v>103</v>
      </c>
      <c r="E172" t="str">
        <f>INDEX(集計_記事単位!D:D,D172,1)</f>
        <v/>
      </c>
      <c r="F172">
        <f>INDEX(集計_記事単位!H:H,D172,1)</f>
        <v>29</v>
      </c>
      <c r="G172" t="str">
        <f>IF(A172&gt;$H$1,"",INDEX(集計_記事単位!I:I,D172,1))</f>
        <v/>
      </c>
    </row>
    <row r="173" spans="1:7" x14ac:dyDescent="0.2">
      <c r="A173">
        <f t="shared" si="4"/>
        <v>172</v>
      </c>
      <c r="B173" t="str">
        <f t="shared" si="5"/>
        <v/>
      </c>
      <c r="D173">
        <f>MATCH($A173,集計_記事単位!F:F,1)</f>
        <v>103</v>
      </c>
      <c r="E173" t="str">
        <f>INDEX(集計_記事単位!D:D,D173,1)</f>
        <v/>
      </c>
      <c r="F173">
        <f>INDEX(集計_記事単位!H:H,D173,1)</f>
        <v>29</v>
      </c>
      <c r="G173" t="str">
        <f>IF(A173&gt;$H$1,"",INDEX(集計_記事単位!I:I,D173,1))</f>
        <v/>
      </c>
    </row>
    <row r="174" spans="1:7" x14ac:dyDescent="0.2">
      <c r="A174">
        <f t="shared" si="4"/>
        <v>173</v>
      </c>
      <c r="B174" t="str">
        <f t="shared" si="5"/>
        <v/>
      </c>
      <c r="D174">
        <f>MATCH($A174,集計_記事単位!F:F,1)</f>
        <v>103</v>
      </c>
      <c r="E174" t="str">
        <f>INDEX(集計_記事単位!D:D,D174,1)</f>
        <v/>
      </c>
      <c r="F174">
        <f>INDEX(集計_記事単位!H:H,D174,1)</f>
        <v>29</v>
      </c>
      <c r="G174" t="str">
        <f>IF(A174&gt;$H$1,"",INDEX(集計_記事単位!I:I,D174,1))</f>
        <v/>
      </c>
    </row>
    <row r="175" spans="1:7" x14ac:dyDescent="0.2">
      <c r="A175">
        <f t="shared" si="4"/>
        <v>174</v>
      </c>
      <c r="B175" t="str">
        <f t="shared" si="5"/>
        <v/>
      </c>
      <c r="D175">
        <f>MATCH($A175,集計_記事単位!F:F,1)</f>
        <v>103</v>
      </c>
      <c r="E175" t="str">
        <f>INDEX(集計_記事単位!D:D,D175,1)</f>
        <v/>
      </c>
      <c r="F175">
        <f>INDEX(集計_記事単位!H:H,D175,1)</f>
        <v>29</v>
      </c>
      <c r="G175" t="str">
        <f>IF(A175&gt;$H$1,"",INDEX(集計_記事単位!I:I,D175,1))</f>
        <v/>
      </c>
    </row>
    <row r="176" spans="1:7" x14ac:dyDescent="0.2">
      <c r="A176">
        <f t="shared" si="4"/>
        <v>175</v>
      </c>
      <c r="B176" t="str">
        <f t="shared" si="5"/>
        <v/>
      </c>
      <c r="D176">
        <f>MATCH($A176,集計_記事単位!F:F,1)</f>
        <v>103</v>
      </c>
      <c r="E176" t="str">
        <f>INDEX(集計_記事単位!D:D,D176,1)</f>
        <v/>
      </c>
      <c r="F176">
        <f>INDEX(集計_記事単位!H:H,D176,1)</f>
        <v>29</v>
      </c>
      <c r="G176" t="str">
        <f>IF(A176&gt;$H$1,"",INDEX(集計_記事単位!I:I,D176,1))</f>
        <v/>
      </c>
    </row>
    <row r="177" spans="1:7" x14ac:dyDescent="0.2">
      <c r="A177">
        <f t="shared" si="4"/>
        <v>176</v>
      </c>
      <c r="B177" t="str">
        <f t="shared" si="5"/>
        <v/>
      </c>
      <c r="D177">
        <f>MATCH($A177,集計_記事単位!F:F,1)</f>
        <v>103</v>
      </c>
      <c r="E177" t="str">
        <f>INDEX(集計_記事単位!D:D,D177,1)</f>
        <v/>
      </c>
      <c r="F177">
        <f>INDEX(集計_記事単位!H:H,D177,1)</f>
        <v>29</v>
      </c>
      <c r="G177" t="str">
        <f>IF(A177&gt;$H$1,"",INDEX(集計_記事単位!I:I,D177,1))</f>
        <v/>
      </c>
    </row>
    <row r="178" spans="1:7" x14ac:dyDescent="0.2">
      <c r="A178">
        <f t="shared" si="4"/>
        <v>177</v>
      </c>
      <c r="B178" t="str">
        <f t="shared" si="5"/>
        <v/>
      </c>
      <c r="D178">
        <f>MATCH($A178,集計_記事単位!F:F,1)</f>
        <v>103</v>
      </c>
      <c r="E178" t="str">
        <f>INDEX(集計_記事単位!D:D,D178,1)</f>
        <v/>
      </c>
      <c r="F178">
        <f>INDEX(集計_記事単位!H:H,D178,1)</f>
        <v>29</v>
      </c>
      <c r="G178" t="str">
        <f>IF(A178&gt;$H$1,"",INDEX(集計_記事単位!I:I,D178,1))</f>
        <v/>
      </c>
    </row>
    <row r="179" spans="1:7" x14ac:dyDescent="0.2">
      <c r="A179">
        <f t="shared" si="4"/>
        <v>178</v>
      </c>
      <c r="B179" t="str">
        <f t="shared" si="5"/>
        <v/>
      </c>
      <c r="D179">
        <f>MATCH($A179,集計_記事単位!F:F,1)</f>
        <v>103</v>
      </c>
      <c r="E179" t="str">
        <f>INDEX(集計_記事単位!D:D,D179,1)</f>
        <v/>
      </c>
      <c r="F179">
        <f>INDEX(集計_記事単位!H:H,D179,1)</f>
        <v>29</v>
      </c>
      <c r="G179" t="str">
        <f>IF(A179&gt;$H$1,"",INDEX(集計_記事単位!I:I,D179,1))</f>
        <v/>
      </c>
    </row>
    <row r="180" spans="1:7" x14ac:dyDescent="0.2">
      <c r="A180">
        <f t="shared" si="4"/>
        <v>179</v>
      </c>
      <c r="B180" t="str">
        <f t="shared" si="5"/>
        <v/>
      </c>
      <c r="D180">
        <f>MATCH($A180,集計_記事単位!F:F,1)</f>
        <v>103</v>
      </c>
      <c r="E180" t="str">
        <f>INDEX(集計_記事単位!D:D,D180,1)</f>
        <v/>
      </c>
      <c r="F180">
        <f>INDEX(集計_記事単位!H:H,D180,1)</f>
        <v>29</v>
      </c>
      <c r="G180" t="str">
        <f>IF(A180&gt;$H$1,"",INDEX(集計_記事単位!I:I,D180,1))</f>
        <v/>
      </c>
    </row>
    <row r="181" spans="1:7" x14ac:dyDescent="0.2">
      <c r="A181">
        <f t="shared" si="4"/>
        <v>180</v>
      </c>
      <c r="B181" t="str">
        <f t="shared" si="5"/>
        <v/>
      </c>
      <c r="D181">
        <f>MATCH($A181,集計_記事単位!F:F,1)</f>
        <v>103</v>
      </c>
      <c r="E181" t="str">
        <f>INDEX(集計_記事単位!D:D,D181,1)</f>
        <v/>
      </c>
      <c r="F181">
        <f>INDEX(集計_記事単位!H:H,D181,1)</f>
        <v>29</v>
      </c>
      <c r="G181" t="str">
        <f>IF(A181&gt;$H$1,"",INDEX(集計_記事単位!I:I,D181,1))</f>
        <v/>
      </c>
    </row>
    <row r="182" spans="1:7" x14ac:dyDescent="0.2">
      <c r="A182">
        <f t="shared" si="4"/>
        <v>181</v>
      </c>
      <c r="B182" t="str">
        <f t="shared" si="5"/>
        <v/>
      </c>
      <c r="D182">
        <f>MATCH($A182,集計_記事単位!F:F,1)</f>
        <v>103</v>
      </c>
      <c r="E182" t="str">
        <f>INDEX(集計_記事単位!D:D,D182,1)</f>
        <v/>
      </c>
      <c r="F182">
        <f>INDEX(集計_記事単位!H:H,D182,1)</f>
        <v>29</v>
      </c>
      <c r="G182" t="str">
        <f>IF(A182&gt;$H$1,"",INDEX(集計_記事単位!I:I,D182,1))</f>
        <v/>
      </c>
    </row>
    <row r="183" spans="1:7" x14ac:dyDescent="0.2">
      <c r="A183">
        <f t="shared" si="4"/>
        <v>182</v>
      </c>
      <c r="B183" t="str">
        <f t="shared" si="5"/>
        <v/>
      </c>
      <c r="D183">
        <f>MATCH($A183,集計_記事単位!F:F,1)</f>
        <v>103</v>
      </c>
      <c r="E183" t="str">
        <f>INDEX(集計_記事単位!D:D,D183,1)</f>
        <v/>
      </c>
      <c r="F183">
        <f>INDEX(集計_記事単位!H:H,D183,1)</f>
        <v>29</v>
      </c>
      <c r="G183" t="str">
        <f>IF(A183&gt;$H$1,"",INDEX(集計_記事単位!I:I,D183,1))</f>
        <v/>
      </c>
    </row>
    <row r="184" spans="1:7" x14ac:dyDescent="0.2">
      <c r="A184">
        <f t="shared" si="4"/>
        <v>183</v>
      </c>
      <c r="B184" t="str">
        <f t="shared" si="5"/>
        <v/>
      </c>
      <c r="D184">
        <f>MATCH($A184,集計_記事単位!F:F,1)</f>
        <v>103</v>
      </c>
      <c r="E184" t="str">
        <f>INDEX(集計_記事単位!D:D,D184,1)</f>
        <v/>
      </c>
      <c r="F184">
        <f>INDEX(集計_記事単位!H:H,D184,1)</f>
        <v>29</v>
      </c>
      <c r="G184" t="str">
        <f>IF(A184&gt;$H$1,"",INDEX(集計_記事単位!I:I,D184,1))</f>
        <v/>
      </c>
    </row>
    <row r="185" spans="1:7" x14ac:dyDescent="0.2">
      <c r="A185">
        <f t="shared" si="4"/>
        <v>184</v>
      </c>
      <c r="B185" t="str">
        <f t="shared" si="5"/>
        <v/>
      </c>
      <c r="D185">
        <f>MATCH($A185,集計_記事単位!F:F,1)</f>
        <v>103</v>
      </c>
      <c r="E185" t="str">
        <f>INDEX(集計_記事単位!D:D,D185,1)</f>
        <v/>
      </c>
      <c r="F185">
        <f>INDEX(集計_記事単位!H:H,D185,1)</f>
        <v>29</v>
      </c>
      <c r="G185" t="str">
        <f>IF(A185&gt;$H$1,"",INDEX(集計_記事単位!I:I,D185,1))</f>
        <v/>
      </c>
    </row>
    <row r="186" spans="1:7" x14ac:dyDescent="0.2">
      <c r="A186">
        <f t="shared" si="4"/>
        <v>185</v>
      </c>
      <c r="B186" t="str">
        <f t="shared" si="5"/>
        <v/>
      </c>
      <c r="D186">
        <f>MATCH($A186,集計_記事単位!F:F,1)</f>
        <v>103</v>
      </c>
      <c r="E186" t="str">
        <f>INDEX(集計_記事単位!D:D,D186,1)</f>
        <v/>
      </c>
      <c r="F186">
        <f>INDEX(集計_記事単位!H:H,D186,1)</f>
        <v>29</v>
      </c>
      <c r="G186" t="str">
        <f>IF(A186&gt;$H$1,"",INDEX(集計_記事単位!I:I,D186,1))</f>
        <v/>
      </c>
    </row>
    <row r="187" spans="1:7" x14ac:dyDescent="0.2">
      <c r="A187">
        <f t="shared" si="4"/>
        <v>186</v>
      </c>
      <c r="B187" t="str">
        <f t="shared" si="5"/>
        <v/>
      </c>
      <c r="D187">
        <f>MATCH($A187,集計_記事単位!F:F,1)</f>
        <v>103</v>
      </c>
      <c r="E187" t="str">
        <f>INDEX(集計_記事単位!D:D,D187,1)</f>
        <v/>
      </c>
      <c r="F187">
        <f>INDEX(集計_記事単位!H:H,D187,1)</f>
        <v>29</v>
      </c>
      <c r="G187" t="str">
        <f>IF(A187&gt;$H$1,"",INDEX(集計_記事単位!I:I,D187,1))</f>
        <v/>
      </c>
    </row>
    <row r="188" spans="1:7" x14ac:dyDescent="0.2">
      <c r="A188">
        <f t="shared" si="4"/>
        <v>187</v>
      </c>
      <c r="B188" t="str">
        <f t="shared" si="5"/>
        <v/>
      </c>
      <c r="D188">
        <f>MATCH($A188,集計_記事単位!F:F,1)</f>
        <v>103</v>
      </c>
      <c r="E188" t="str">
        <f>INDEX(集計_記事単位!D:D,D188,1)</f>
        <v/>
      </c>
      <c r="F188">
        <f>INDEX(集計_記事単位!H:H,D188,1)</f>
        <v>29</v>
      </c>
      <c r="G188" t="str">
        <f>IF(A188&gt;$H$1,"",INDEX(集計_記事単位!I:I,D188,1))</f>
        <v/>
      </c>
    </row>
    <row r="189" spans="1:7" x14ac:dyDescent="0.2">
      <c r="A189">
        <f t="shared" si="4"/>
        <v>188</v>
      </c>
      <c r="B189" t="str">
        <f t="shared" si="5"/>
        <v/>
      </c>
      <c r="D189">
        <f>MATCH($A189,集計_記事単位!F:F,1)</f>
        <v>103</v>
      </c>
      <c r="E189" t="str">
        <f>INDEX(集計_記事単位!D:D,D189,1)</f>
        <v/>
      </c>
      <c r="F189">
        <f>INDEX(集計_記事単位!H:H,D189,1)</f>
        <v>29</v>
      </c>
      <c r="G189" t="str">
        <f>IF(A189&gt;$H$1,"",INDEX(集計_記事単位!I:I,D189,1))</f>
        <v/>
      </c>
    </row>
    <row r="190" spans="1:7" x14ac:dyDescent="0.2">
      <c r="A190">
        <f t="shared" si="4"/>
        <v>189</v>
      </c>
      <c r="B190" t="str">
        <f t="shared" si="5"/>
        <v/>
      </c>
      <c r="D190">
        <f>MATCH($A190,集計_記事単位!F:F,1)</f>
        <v>103</v>
      </c>
      <c r="E190" t="str">
        <f>INDEX(集計_記事単位!D:D,D190,1)</f>
        <v/>
      </c>
      <c r="F190">
        <f>INDEX(集計_記事単位!H:H,D190,1)</f>
        <v>29</v>
      </c>
      <c r="G190" t="str">
        <f>IF(A190&gt;$H$1,"",INDEX(集計_記事単位!I:I,D190,1))</f>
        <v/>
      </c>
    </row>
    <row r="191" spans="1:7" x14ac:dyDescent="0.2">
      <c r="A191">
        <f t="shared" si="4"/>
        <v>190</v>
      </c>
      <c r="B191" t="str">
        <f t="shared" si="5"/>
        <v/>
      </c>
      <c r="D191">
        <f>MATCH($A191,集計_記事単位!F:F,1)</f>
        <v>103</v>
      </c>
      <c r="E191" t="str">
        <f>INDEX(集計_記事単位!D:D,D191,1)</f>
        <v/>
      </c>
      <c r="F191">
        <f>INDEX(集計_記事単位!H:H,D191,1)</f>
        <v>29</v>
      </c>
      <c r="G191" t="str">
        <f>IF(A191&gt;$H$1,"",INDEX(集計_記事単位!I:I,D191,1))</f>
        <v/>
      </c>
    </row>
    <row r="192" spans="1:7" x14ac:dyDescent="0.2">
      <c r="A192">
        <f t="shared" si="4"/>
        <v>191</v>
      </c>
      <c r="B192" t="str">
        <f t="shared" si="5"/>
        <v/>
      </c>
      <c r="D192">
        <f>MATCH($A192,集計_記事単位!F:F,1)</f>
        <v>103</v>
      </c>
      <c r="E192" t="str">
        <f>INDEX(集計_記事単位!D:D,D192,1)</f>
        <v/>
      </c>
      <c r="F192">
        <f>INDEX(集計_記事単位!H:H,D192,1)</f>
        <v>29</v>
      </c>
      <c r="G192" t="str">
        <f>IF(A192&gt;$H$1,"",INDEX(集計_記事単位!I:I,D192,1))</f>
        <v/>
      </c>
    </row>
    <row r="193" spans="1:7" x14ac:dyDescent="0.2">
      <c r="A193">
        <f t="shared" si="4"/>
        <v>192</v>
      </c>
      <c r="B193" t="str">
        <f t="shared" si="5"/>
        <v/>
      </c>
      <c r="D193">
        <f>MATCH($A193,集計_記事単位!F:F,1)</f>
        <v>103</v>
      </c>
      <c r="E193" t="str">
        <f>INDEX(集計_記事単位!D:D,D193,1)</f>
        <v/>
      </c>
      <c r="F193">
        <f>INDEX(集計_記事単位!H:H,D193,1)</f>
        <v>29</v>
      </c>
      <c r="G193" t="str">
        <f>IF(A193&gt;$H$1,"",INDEX(集計_記事単位!I:I,D193,1))</f>
        <v/>
      </c>
    </row>
    <row r="194" spans="1:7" x14ac:dyDescent="0.2">
      <c r="A194">
        <f t="shared" si="4"/>
        <v>193</v>
      </c>
      <c r="B194" t="str">
        <f t="shared" si="5"/>
        <v/>
      </c>
      <c r="D194">
        <f>MATCH($A194,集計_記事単位!F:F,1)</f>
        <v>103</v>
      </c>
      <c r="E194" t="str">
        <f>INDEX(集計_記事単位!D:D,D194,1)</f>
        <v/>
      </c>
      <c r="F194">
        <f>INDEX(集計_記事単位!H:H,D194,1)</f>
        <v>29</v>
      </c>
      <c r="G194" t="str">
        <f>IF(A194&gt;$H$1,"",INDEX(集計_記事単位!I:I,D194,1))</f>
        <v/>
      </c>
    </row>
    <row r="195" spans="1:7" x14ac:dyDescent="0.2">
      <c r="A195">
        <f t="shared" ref="A195:A205" si="6">ROW()-1</f>
        <v>194</v>
      </c>
      <c r="B195" t="str">
        <f t="shared" ref="B195:B258" si="7">IF(G195="","",IF(F195=A195,G195,IF(E195="縦","←","→")))</f>
        <v/>
      </c>
      <c r="D195">
        <f>MATCH($A195,集計_記事単位!F:F,1)</f>
        <v>103</v>
      </c>
      <c r="E195" t="str">
        <f>INDEX(集計_記事単位!D:D,D195,1)</f>
        <v/>
      </c>
      <c r="F195">
        <f>INDEX(集計_記事単位!H:H,D195,1)</f>
        <v>29</v>
      </c>
      <c r="G195" t="str">
        <f>IF(A195&gt;$H$1,"",INDEX(集計_記事単位!I:I,D195,1))</f>
        <v/>
      </c>
    </row>
    <row r="196" spans="1:7" x14ac:dyDescent="0.2">
      <c r="A196">
        <f t="shared" si="6"/>
        <v>195</v>
      </c>
      <c r="B196" t="str">
        <f t="shared" si="7"/>
        <v/>
      </c>
      <c r="D196">
        <f>MATCH($A196,集計_記事単位!F:F,1)</f>
        <v>103</v>
      </c>
      <c r="E196" t="str">
        <f>INDEX(集計_記事単位!D:D,D196,1)</f>
        <v/>
      </c>
      <c r="F196">
        <f>INDEX(集計_記事単位!H:H,D196,1)</f>
        <v>29</v>
      </c>
      <c r="G196" t="str">
        <f>IF(A196&gt;$H$1,"",INDEX(集計_記事単位!I:I,D196,1))</f>
        <v/>
      </c>
    </row>
    <row r="197" spans="1:7" x14ac:dyDescent="0.2">
      <c r="A197">
        <f t="shared" si="6"/>
        <v>196</v>
      </c>
      <c r="B197" t="str">
        <f t="shared" si="7"/>
        <v/>
      </c>
      <c r="D197">
        <f>MATCH($A197,集計_記事単位!F:F,1)</f>
        <v>103</v>
      </c>
      <c r="E197" t="str">
        <f>INDEX(集計_記事単位!D:D,D197,1)</f>
        <v/>
      </c>
      <c r="F197">
        <f>INDEX(集計_記事単位!H:H,D197,1)</f>
        <v>29</v>
      </c>
      <c r="G197" t="str">
        <f>IF(A197&gt;$H$1,"",INDEX(集計_記事単位!I:I,D197,1))</f>
        <v/>
      </c>
    </row>
    <row r="198" spans="1:7" x14ac:dyDescent="0.2">
      <c r="A198">
        <f t="shared" si="6"/>
        <v>197</v>
      </c>
      <c r="B198" t="str">
        <f t="shared" si="7"/>
        <v/>
      </c>
      <c r="D198">
        <f>MATCH($A198,集計_記事単位!F:F,1)</f>
        <v>103</v>
      </c>
      <c r="E198" t="str">
        <f>INDEX(集計_記事単位!D:D,D198,1)</f>
        <v/>
      </c>
      <c r="F198">
        <f>INDEX(集計_記事単位!H:H,D198,1)</f>
        <v>29</v>
      </c>
      <c r="G198" t="str">
        <f>IF(A198&gt;$H$1,"",INDEX(集計_記事単位!I:I,D198,1))</f>
        <v/>
      </c>
    </row>
    <row r="199" spans="1:7" x14ac:dyDescent="0.2">
      <c r="A199">
        <f t="shared" si="6"/>
        <v>198</v>
      </c>
      <c r="B199" t="str">
        <f t="shared" si="7"/>
        <v/>
      </c>
      <c r="D199">
        <f>MATCH($A199,集計_記事単位!F:F,1)</f>
        <v>103</v>
      </c>
      <c r="E199" t="str">
        <f>INDEX(集計_記事単位!D:D,D199,1)</f>
        <v/>
      </c>
      <c r="F199">
        <f>INDEX(集計_記事単位!H:H,D199,1)</f>
        <v>29</v>
      </c>
      <c r="G199" t="str">
        <f>IF(A199&gt;$H$1,"",INDEX(集計_記事単位!I:I,D199,1))</f>
        <v/>
      </c>
    </row>
    <row r="200" spans="1:7" x14ac:dyDescent="0.2">
      <c r="A200">
        <f t="shared" si="6"/>
        <v>199</v>
      </c>
      <c r="B200" t="str">
        <f t="shared" si="7"/>
        <v/>
      </c>
      <c r="D200">
        <f>MATCH($A200,集計_記事単位!F:F,1)</f>
        <v>103</v>
      </c>
      <c r="E200" t="str">
        <f>INDEX(集計_記事単位!D:D,D200,1)</f>
        <v/>
      </c>
      <c r="F200">
        <f>INDEX(集計_記事単位!H:H,D200,1)</f>
        <v>29</v>
      </c>
      <c r="G200" t="str">
        <f>IF(A200&gt;$H$1,"",INDEX(集計_記事単位!I:I,D200,1))</f>
        <v/>
      </c>
    </row>
    <row r="201" spans="1:7" x14ac:dyDescent="0.2">
      <c r="A201">
        <f t="shared" si="6"/>
        <v>200</v>
      </c>
      <c r="B201" t="str">
        <f t="shared" si="7"/>
        <v/>
      </c>
      <c r="D201">
        <f>MATCH($A201,集計_記事単位!F:F,1)</f>
        <v>103</v>
      </c>
      <c r="E201" t="str">
        <f>INDEX(集計_記事単位!D:D,D201,1)</f>
        <v/>
      </c>
      <c r="F201">
        <f>INDEX(集計_記事単位!H:H,D201,1)</f>
        <v>29</v>
      </c>
      <c r="G201" t="str">
        <f>IF(A201&gt;$H$1,"",INDEX(集計_記事単位!I:I,D201,1))</f>
        <v/>
      </c>
    </row>
    <row r="202" spans="1:7" x14ac:dyDescent="0.2">
      <c r="A202">
        <f t="shared" si="6"/>
        <v>201</v>
      </c>
      <c r="B202" t="str">
        <f t="shared" si="7"/>
        <v/>
      </c>
      <c r="D202">
        <f>MATCH($A202,集計_記事単位!F:F,1)</f>
        <v>103</v>
      </c>
      <c r="E202" t="str">
        <f>INDEX(集計_記事単位!D:D,D202,1)</f>
        <v/>
      </c>
      <c r="F202">
        <f>INDEX(集計_記事単位!H:H,D202,1)</f>
        <v>29</v>
      </c>
      <c r="G202" t="str">
        <f>IF(A202&gt;$H$1,"",INDEX(集計_記事単位!I:I,D202,1))</f>
        <v/>
      </c>
    </row>
    <row r="203" spans="1:7" x14ac:dyDescent="0.2">
      <c r="A203">
        <f t="shared" si="6"/>
        <v>202</v>
      </c>
      <c r="B203" t="str">
        <f t="shared" si="7"/>
        <v/>
      </c>
      <c r="D203">
        <f>MATCH($A203,集計_記事単位!F:F,1)</f>
        <v>103</v>
      </c>
      <c r="E203" t="str">
        <f>INDEX(集計_記事単位!D:D,D203,1)</f>
        <v/>
      </c>
      <c r="F203">
        <f>INDEX(集計_記事単位!H:H,D203,1)</f>
        <v>29</v>
      </c>
      <c r="G203" t="str">
        <f>IF(A203&gt;$H$1,"",INDEX(集計_記事単位!I:I,D203,1))</f>
        <v/>
      </c>
    </row>
    <row r="204" spans="1:7" x14ac:dyDescent="0.2">
      <c r="A204">
        <f t="shared" si="6"/>
        <v>203</v>
      </c>
      <c r="B204" t="str">
        <f t="shared" si="7"/>
        <v/>
      </c>
      <c r="D204">
        <f>MATCH($A204,集計_記事単位!F:F,1)</f>
        <v>103</v>
      </c>
      <c r="E204" t="str">
        <f>INDEX(集計_記事単位!D:D,D204,1)</f>
        <v/>
      </c>
      <c r="F204">
        <f>INDEX(集計_記事単位!H:H,D204,1)</f>
        <v>29</v>
      </c>
      <c r="G204" t="str">
        <f>IF(A204&gt;$H$1,"",INDEX(集計_記事単位!I:I,D204,1))</f>
        <v/>
      </c>
    </row>
    <row r="205" spans="1:7" x14ac:dyDescent="0.2">
      <c r="A205">
        <f t="shared" si="6"/>
        <v>204</v>
      </c>
      <c r="B205" t="str">
        <f t="shared" si="7"/>
        <v/>
      </c>
      <c r="D205">
        <f>MATCH($A205,集計_記事単位!F:F,1)</f>
        <v>103</v>
      </c>
      <c r="E205" t="str">
        <f>INDEX(集計_記事単位!D:D,D205,1)</f>
        <v/>
      </c>
      <c r="F205">
        <f>INDEX(集計_記事単位!H:H,D205,1)</f>
        <v>29</v>
      </c>
      <c r="G205" t="str">
        <f>IF(A205&gt;$H$1,"",INDEX(集計_記事単位!I:I,D205,1))</f>
        <v/>
      </c>
    </row>
    <row r="206" spans="1:7" x14ac:dyDescent="0.2">
      <c r="A206">
        <f>ROW()-1</f>
        <v>205</v>
      </c>
      <c r="B206" t="str">
        <f t="shared" si="7"/>
        <v/>
      </c>
      <c r="D206">
        <f>MATCH($A206,集計_記事単位!F:F,1)</f>
        <v>103</v>
      </c>
      <c r="E206" t="str">
        <f>INDEX(集計_記事単位!D:D,D206,1)</f>
        <v/>
      </c>
      <c r="F206">
        <f>INDEX(集計_記事単位!H:H,D206,1)</f>
        <v>29</v>
      </c>
      <c r="G206" t="str">
        <f>IF(A206&gt;$H$1,"",INDEX(集計_記事単位!I:I,D206,1))</f>
        <v/>
      </c>
    </row>
    <row r="207" spans="1:7" x14ac:dyDescent="0.2">
      <c r="A207">
        <f t="shared" ref="A207:A270" si="8">ROW()-1</f>
        <v>206</v>
      </c>
      <c r="B207" t="str">
        <f t="shared" si="7"/>
        <v/>
      </c>
      <c r="D207">
        <f>MATCH($A207,集計_記事単位!F:F,1)</f>
        <v>103</v>
      </c>
      <c r="E207" t="str">
        <f>INDEX(集計_記事単位!D:D,D207,1)</f>
        <v/>
      </c>
      <c r="F207">
        <f>INDEX(集計_記事単位!H:H,D207,1)</f>
        <v>29</v>
      </c>
      <c r="G207" t="str">
        <f>IF(A207&gt;$H$1,"",INDEX(集計_記事単位!I:I,D207,1))</f>
        <v/>
      </c>
    </row>
    <row r="208" spans="1:7" x14ac:dyDescent="0.2">
      <c r="A208">
        <f t="shared" si="8"/>
        <v>207</v>
      </c>
      <c r="B208" t="str">
        <f t="shared" si="7"/>
        <v/>
      </c>
      <c r="D208">
        <f>MATCH($A208,集計_記事単位!F:F,1)</f>
        <v>103</v>
      </c>
      <c r="E208" t="str">
        <f>INDEX(集計_記事単位!D:D,D208,1)</f>
        <v/>
      </c>
      <c r="F208">
        <f>INDEX(集計_記事単位!H:H,D208,1)</f>
        <v>29</v>
      </c>
      <c r="G208" t="str">
        <f>IF(A208&gt;$H$1,"",INDEX(集計_記事単位!I:I,D208,1))</f>
        <v/>
      </c>
    </row>
    <row r="209" spans="1:7" x14ac:dyDescent="0.2">
      <c r="A209">
        <f t="shared" si="8"/>
        <v>208</v>
      </c>
      <c r="B209" t="str">
        <f t="shared" si="7"/>
        <v/>
      </c>
      <c r="D209">
        <f>MATCH($A209,集計_記事単位!F:F,1)</f>
        <v>103</v>
      </c>
      <c r="E209" t="str">
        <f>INDEX(集計_記事単位!D:D,D209,1)</f>
        <v/>
      </c>
      <c r="F209">
        <f>INDEX(集計_記事単位!H:H,D209,1)</f>
        <v>29</v>
      </c>
      <c r="G209" t="str">
        <f>IF(A209&gt;$H$1,"",INDEX(集計_記事単位!I:I,D209,1))</f>
        <v/>
      </c>
    </row>
    <row r="210" spans="1:7" x14ac:dyDescent="0.2">
      <c r="A210">
        <f t="shared" si="8"/>
        <v>209</v>
      </c>
      <c r="B210" t="str">
        <f t="shared" si="7"/>
        <v/>
      </c>
      <c r="D210">
        <f>MATCH($A210,集計_記事単位!F:F,1)</f>
        <v>103</v>
      </c>
      <c r="E210" t="str">
        <f>INDEX(集計_記事単位!D:D,D210,1)</f>
        <v/>
      </c>
      <c r="F210">
        <f>INDEX(集計_記事単位!H:H,D210,1)</f>
        <v>29</v>
      </c>
      <c r="G210" t="str">
        <f>IF(A210&gt;$H$1,"",INDEX(集計_記事単位!I:I,D210,1))</f>
        <v/>
      </c>
    </row>
    <row r="211" spans="1:7" x14ac:dyDescent="0.2">
      <c r="A211">
        <f t="shared" si="8"/>
        <v>210</v>
      </c>
      <c r="B211" t="str">
        <f t="shared" si="7"/>
        <v/>
      </c>
      <c r="D211">
        <f>MATCH($A211,集計_記事単位!F:F,1)</f>
        <v>103</v>
      </c>
      <c r="E211" t="str">
        <f>INDEX(集計_記事単位!D:D,D211,1)</f>
        <v/>
      </c>
      <c r="F211">
        <f>INDEX(集計_記事単位!H:H,D211,1)</f>
        <v>29</v>
      </c>
      <c r="G211" t="str">
        <f>IF(A211&gt;$H$1,"",INDEX(集計_記事単位!I:I,D211,1))</f>
        <v/>
      </c>
    </row>
    <row r="212" spans="1:7" x14ac:dyDescent="0.2">
      <c r="A212">
        <f t="shared" si="8"/>
        <v>211</v>
      </c>
      <c r="B212" t="str">
        <f t="shared" si="7"/>
        <v/>
      </c>
      <c r="D212">
        <f>MATCH($A212,集計_記事単位!F:F,1)</f>
        <v>103</v>
      </c>
      <c r="E212" t="str">
        <f>INDEX(集計_記事単位!D:D,D212,1)</f>
        <v/>
      </c>
      <c r="F212">
        <f>INDEX(集計_記事単位!H:H,D212,1)</f>
        <v>29</v>
      </c>
      <c r="G212" t="str">
        <f>IF(A212&gt;$H$1,"",INDEX(集計_記事単位!I:I,D212,1))</f>
        <v/>
      </c>
    </row>
    <row r="213" spans="1:7" x14ac:dyDescent="0.2">
      <c r="A213">
        <f t="shared" si="8"/>
        <v>212</v>
      </c>
      <c r="B213" t="str">
        <f t="shared" si="7"/>
        <v/>
      </c>
      <c r="D213">
        <f>MATCH($A213,集計_記事単位!F:F,1)</f>
        <v>103</v>
      </c>
      <c r="E213" t="str">
        <f>INDEX(集計_記事単位!D:D,D213,1)</f>
        <v/>
      </c>
      <c r="F213">
        <f>INDEX(集計_記事単位!H:H,D213,1)</f>
        <v>29</v>
      </c>
      <c r="G213" t="str">
        <f>IF(A213&gt;$H$1,"",INDEX(集計_記事単位!I:I,D213,1))</f>
        <v/>
      </c>
    </row>
    <row r="214" spans="1:7" x14ac:dyDescent="0.2">
      <c r="A214">
        <f t="shared" si="8"/>
        <v>213</v>
      </c>
      <c r="B214" t="str">
        <f t="shared" si="7"/>
        <v/>
      </c>
      <c r="D214">
        <f>MATCH($A214,集計_記事単位!F:F,1)</f>
        <v>103</v>
      </c>
      <c r="E214" t="str">
        <f>INDEX(集計_記事単位!D:D,D214,1)</f>
        <v/>
      </c>
      <c r="F214">
        <f>INDEX(集計_記事単位!H:H,D214,1)</f>
        <v>29</v>
      </c>
      <c r="G214" t="str">
        <f>IF(A214&gt;$H$1,"",INDEX(集計_記事単位!I:I,D214,1))</f>
        <v/>
      </c>
    </row>
    <row r="215" spans="1:7" x14ac:dyDescent="0.2">
      <c r="A215">
        <f t="shared" si="8"/>
        <v>214</v>
      </c>
      <c r="B215" t="str">
        <f t="shared" si="7"/>
        <v/>
      </c>
      <c r="D215">
        <f>MATCH($A215,集計_記事単位!F:F,1)</f>
        <v>103</v>
      </c>
      <c r="E215" t="str">
        <f>INDEX(集計_記事単位!D:D,D215,1)</f>
        <v/>
      </c>
      <c r="F215">
        <f>INDEX(集計_記事単位!H:H,D215,1)</f>
        <v>29</v>
      </c>
      <c r="G215" t="str">
        <f>IF(A215&gt;$H$1,"",INDEX(集計_記事単位!I:I,D215,1))</f>
        <v/>
      </c>
    </row>
    <row r="216" spans="1:7" x14ac:dyDescent="0.2">
      <c r="A216">
        <f t="shared" si="8"/>
        <v>215</v>
      </c>
      <c r="B216" t="str">
        <f t="shared" si="7"/>
        <v/>
      </c>
      <c r="D216">
        <f>MATCH($A216,集計_記事単位!F:F,1)</f>
        <v>103</v>
      </c>
      <c r="E216" t="str">
        <f>INDEX(集計_記事単位!D:D,D216,1)</f>
        <v/>
      </c>
      <c r="F216">
        <f>INDEX(集計_記事単位!H:H,D216,1)</f>
        <v>29</v>
      </c>
      <c r="G216" t="str">
        <f>IF(A216&gt;$H$1,"",INDEX(集計_記事単位!I:I,D216,1))</f>
        <v/>
      </c>
    </row>
    <row r="217" spans="1:7" x14ac:dyDescent="0.2">
      <c r="A217">
        <f t="shared" si="8"/>
        <v>216</v>
      </c>
      <c r="B217" t="str">
        <f t="shared" si="7"/>
        <v/>
      </c>
      <c r="D217">
        <f>MATCH($A217,集計_記事単位!F:F,1)</f>
        <v>103</v>
      </c>
      <c r="E217" t="str">
        <f>INDEX(集計_記事単位!D:D,D217,1)</f>
        <v/>
      </c>
      <c r="F217">
        <f>INDEX(集計_記事単位!H:H,D217,1)</f>
        <v>29</v>
      </c>
      <c r="G217" t="str">
        <f>IF(A217&gt;$H$1,"",INDEX(集計_記事単位!I:I,D217,1))</f>
        <v/>
      </c>
    </row>
    <row r="218" spans="1:7" x14ac:dyDescent="0.2">
      <c r="A218">
        <f t="shared" si="8"/>
        <v>217</v>
      </c>
      <c r="B218" t="str">
        <f t="shared" si="7"/>
        <v/>
      </c>
      <c r="D218">
        <f>MATCH($A218,集計_記事単位!F:F,1)</f>
        <v>103</v>
      </c>
      <c r="E218" t="str">
        <f>INDEX(集計_記事単位!D:D,D218,1)</f>
        <v/>
      </c>
      <c r="F218">
        <f>INDEX(集計_記事単位!H:H,D218,1)</f>
        <v>29</v>
      </c>
      <c r="G218" t="str">
        <f>IF(A218&gt;$H$1,"",INDEX(集計_記事単位!I:I,D218,1))</f>
        <v/>
      </c>
    </row>
    <row r="219" spans="1:7" x14ac:dyDescent="0.2">
      <c r="A219">
        <f t="shared" si="8"/>
        <v>218</v>
      </c>
      <c r="B219" t="str">
        <f t="shared" si="7"/>
        <v/>
      </c>
      <c r="D219">
        <f>MATCH($A219,集計_記事単位!F:F,1)</f>
        <v>103</v>
      </c>
      <c r="E219" t="str">
        <f>INDEX(集計_記事単位!D:D,D219,1)</f>
        <v/>
      </c>
      <c r="F219">
        <f>INDEX(集計_記事単位!H:H,D219,1)</f>
        <v>29</v>
      </c>
      <c r="G219" t="str">
        <f>IF(A219&gt;$H$1,"",INDEX(集計_記事単位!I:I,D219,1))</f>
        <v/>
      </c>
    </row>
    <row r="220" spans="1:7" x14ac:dyDescent="0.2">
      <c r="A220">
        <f t="shared" si="8"/>
        <v>219</v>
      </c>
      <c r="B220" t="str">
        <f t="shared" si="7"/>
        <v/>
      </c>
      <c r="D220">
        <f>MATCH($A220,集計_記事単位!F:F,1)</f>
        <v>103</v>
      </c>
      <c r="E220" t="str">
        <f>INDEX(集計_記事単位!D:D,D220,1)</f>
        <v/>
      </c>
      <c r="F220">
        <f>INDEX(集計_記事単位!H:H,D220,1)</f>
        <v>29</v>
      </c>
      <c r="G220" t="str">
        <f>IF(A220&gt;$H$1,"",INDEX(集計_記事単位!I:I,D220,1))</f>
        <v/>
      </c>
    </row>
    <row r="221" spans="1:7" x14ac:dyDescent="0.2">
      <c r="A221">
        <f t="shared" si="8"/>
        <v>220</v>
      </c>
      <c r="B221" t="str">
        <f t="shared" si="7"/>
        <v/>
      </c>
      <c r="D221">
        <f>MATCH($A221,集計_記事単位!F:F,1)</f>
        <v>103</v>
      </c>
      <c r="E221" t="str">
        <f>INDEX(集計_記事単位!D:D,D221,1)</f>
        <v/>
      </c>
      <c r="F221">
        <f>INDEX(集計_記事単位!H:H,D221,1)</f>
        <v>29</v>
      </c>
      <c r="G221" t="str">
        <f>IF(A221&gt;$H$1,"",INDEX(集計_記事単位!I:I,D221,1))</f>
        <v/>
      </c>
    </row>
    <row r="222" spans="1:7" x14ac:dyDescent="0.2">
      <c r="A222">
        <f t="shared" si="8"/>
        <v>221</v>
      </c>
      <c r="B222" t="str">
        <f t="shared" si="7"/>
        <v/>
      </c>
      <c r="D222">
        <f>MATCH($A222,集計_記事単位!F:F,1)</f>
        <v>103</v>
      </c>
      <c r="E222" t="str">
        <f>INDEX(集計_記事単位!D:D,D222,1)</f>
        <v/>
      </c>
      <c r="F222">
        <f>INDEX(集計_記事単位!H:H,D222,1)</f>
        <v>29</v>
      </c>
      <c r="G222" t="str">
        <f>IF(A222&gt;$H$1,"",INDEX(集計_記事単位!I:I,D222,1))</f>
        <v/>
      </c>
    </row>
    <row r="223" spans="1:7" x14ac:dyDescent="0.2">
      <c r="A223">
        <f t="shared" si="8"/>
        <v>222</v>
      </c>
      <c r="B223" t="str">
        <f t="shared" si="7"/>
        <v/>
      </c>
      <c r="D223">
        <f>MATCH($A223,集計_記事単位!F:F,1)</f>
        <v>103</v>
      </c>
      <c r="E223" t="str">
        <f>INDEX(集計_記事単位!D:D,D223,1)</f>
        <v/>
      </c>
      <c r="F223">
        <f>INDEX(集計_記事単位!H:H,D223,1)</f>
        <v>29</v>
      </c>
      <c r="G223" t="str">
        <f>IF(A223&gt;$H$1,"",INDEX(集計_記事単位!I:I,D223,1))</f>
        <v/>
      </c>
    </row>
    <row r="224" spans="1:7" x14ac:dyDescent="0.2">
      <c r="A224">
        <f t="shared" si="8"/>
        <v>223</v>
      </c>
      <c r="B224" t="str">
        <f t="shared" si="7"/>
        <v/>
      </c>
      <c r="D224">
        <f>MATCH($A224,集計_記事単位!F:F,1)</f>
        <v>103</v>
      </c>
      <c r="E224" t="str">
        <f>INDEX(集計_記事単位!D:D,D224,1)</f>
        <v/>
      </c>
      <c r="F224">
        <f>INDEX(集計_記事単位!H:H,D224,1)</f>
        <v>29</v>
      </c>
      <c r="G224" t="str">
        <f>IF(A224&gt;$H$1,"",INDEX(集計_記事単位!I:I,D224,1))</f>
        <v/>
      </c>
    </row>
    <row r="225" spans="1:7" x14ac:dyDescent="0.2">
      <c r="A225">
        <f t="shared" si="8"/>
        <v>224</v>
      </c>
      <c r="B225" t="str">
        <f t="shared" si="7"/>
        <v/>
      </c>
      <c r="D225">
        <f>MATCH($A225,集計_記事単位!F:F,1)</f>
        <v>103</v>
      </c>
      <c r="E225" t="str">
        <f>INDEX(集計_記事単位!D:D,D225,1)</f>
        <v/>
      </c>
      <c r="F225">
        <f>INDEX(集計_記事単位!H:H,D225,1)</f>
        <v>29</v>
      </c>
      <c r="G225" t="str">
        <f>IF(A225&gt;$H$1,"",INDEX(集計_記事単位!I:I,D225,1))</f>
        <v/>
      </c>
    </row>
    <row r="226" spans="1:7" x14ac:dyDescent="0.2">
      <c r="A226">
        <f t="shared" si="8"/>
        <v>225</v>
      </c>
      <c r="B226" t="str">
        <f t="shared" si="7"/>
        <v/>
      </c>
      <c r="D226">
        <f>MATCH($A226,集計_記事単位!F:F,1)</f>
        <v>103</v>
      </c>
      <c r="E226" t="str">
        <f>INDEX(集計_記事単位!D:D,D226,1)</f>
        <v/>
      </c>
      <c r="F226">
        <f>INDEX(集計_記事単位!H:H,D226,1)</f>
        <v>29</v>
      </c>
      <c r="G226" t="str">
        <f>IF(A226&gt;$H$1,"",INDEX(集計_記事単位!I:I,D226,1))</f>
        <v/>
      </c>
    </row>
    <row r="227" spans="1:7" x14ac:dyDescent="0.2">
      <c r="A227">
        <f t="shared" si="8"/>
        <v>226</v>
      </c>
      <c r="B227" t="str">
        <f t="shared" si="7"/>
        <v/>
      </c>
      <c r="D227">
        <f>MATCH($A227,集計_記事単位!F:F,1)</f>
        <v>103</v>
      </c>
      <c r="E227" t="str">
        <f>INDEX(集計_記事単位!D:D,D227,1)</f>
        <v/>
      </c>
      <c r="F227">
        <f>INDEX(集計_記事単位!H:H,D227,1)</f>
        <v>29</v>
      </c>
      <c r="G227" t="str">
        <f>IF(A227&gt;$H$1,"",INDEX(集計_記事単位!I:I,D227,1))</f>
        <v/>
      </c>
    </row>
    <row r="228" spans="1:7" x14ac:dyDescent="0.2">
      <c r="A228">
        <f t="shared" si="8"/>
        <v>227</v>
      </c>
      <c r="B228" t="str">
        <f t="shared" si="7"/>
        <v/>
      </c>
      <c r="D228">
        <f>MATCH($A228,集計_記事単位!F:F,1)</f>
        <v>103</v>
      </c>
      <c r="E228" t="str">
        <f>INDEX(集計_記事単位!D:D,D228,1)</f>
        <v/>
      </c>
      <c r="F228">
        <f>INDEX(集計_記事単位!H:H,D228,1)</f>
        <v>29</v>
      </c>
      <c r="G228" t="str">
        <f>IF(A228&gt;$H$1,"",INDEX(集計_記事単位!I:I,D228,1))</f>
        <v/>
      </c>
    </row>
    <row r="229" spans="1:7" x14ac:dyDescent="0.2">
      <c r="A229">
        <f t="shared" si="8"/>
        <v>228</v>
      </c>
      <c r="B229" t="str">
        <f t="shared" si="7"/>
        <v/>
      </c>
      <c r="D229">
        <f>MATCH($A229,集計_記事単位!F:F,1)</f>
        <v>103</v>
      </c>
      <c r="E229" t="str">
        <f>INDEX(集計_記事単位!D:D,D229,1)</f>
        <v/>
      </c>
      <c r="F229">
        <f>INDEX(集計_記事単位!H:H,D229,1)</f>
        <v>29</v>
      </c>
      <c r="G229" t="str">
        <f>IF(A229&gt;$H$1,"",INDEX(集計_記事単位!I:I,D229,1))</f>
        <v/>
      </c>
    </row>
    <row r="230" spans="1:7" x14ac:dyDescent="0.2">
      <c r="A230">
        <f t="shared" si="8"/>
        <v>229</v>
      </c>
      <c r="B230" t="str">
        <f t="shared" si="7"/>
        <v/>
      </c>
      <c r="D230">
        <f>MATCH($A230,集計_記事単位!F:F,1)</f>
        <v>103</v>
      </c>
      <c r="E230" t="str">
        <f>INDEX(集計_記事単位!D:D,D230,1)</f>
        <v/>
      </c>
      <c r="F230">
        <f>INDEX(集計_記事単位!H:H,D230,1)</f>
        <v>29</v>
      </c>
      <c r="G230" t="str">
        <f>IF(A230&gt;$H$1,"",INDEX(集計_記事単位!I:I,D230,1))</f>
        <v/>
      </c>
    </row>
    <row r="231" spans="1:7" x14ac:dyDescent="0.2">
      <c r="A231">
        <f t="shared" si="8"/>
        <v>230</v>
      </c>
      <c r="B231" t="str">
        <f t="shared" si="7"/>
        <v/>
      </c>
      <c r="D231">
        <f>MATCH($A231,集計_記事単位!F:F,1)</f>
        <v>103</v>
      </c>
      <c r="E231" t="str">
        <f>INDEX(集計_記事単位!D:D,D231,1)</f>
        <v/>
      </c>
      <c r="F231">
        <f>INDEX(集計_記事単位!H:H,D231,1)</f>
        <v>29</v>
      </c>
      <c r="G231" t="str">
        <f>IF(A231&gt;$H$1,"",INDEX(集計_記事単位!I:I,D231,1))</f>
        <v/>
      </c>
    </row>
    <row r="232" spans="1:7" x14ac:dyDescent="0.2">
      <c r="A232">
        <f t="shared" si="8"/>
        <v>231</v>
      </c>
      <c r="B232" t="str">
        <f t="shared" si="7"/>
        <v/>
      </c>
      <c r="D232">
        <f>MATCH($A232,集計_記事単位!F:F,1)</f>
        <v>103</v>
      </c>
      <c r="E232" t="str">
        <f>INDEX(集計_記事単位!D:D,D232,1)</f>
        <v/>
      </c>
      <c r="F232">
        <f>INDEX(集計_記事単位!H:H,D232,1)</f>
        <v>29</v>
      </c>
      <c r="G232" t="str">
        <f>IF(A232&gt;$H$1,"",INDEX(集計_記事単位!I:I,D232,1))</f>
        <v/>
      </c>
    </row>
    <row r="233" spans="1:7" x14ac:dyDescent="0.2">
      <c r="A233">
        <f t="shared" si="8"/>
        <v>232</v>
      </c>
      <c r="B233" t="str">
        <f t="shared" si="7"/>
        <v/>
      </c>
      <c r="D233">
        <f>MATCH($A233,集計_記事単位!F:F,1)</f>
        <v>103</v>
      </c>
      <c r="E233" t="str">
        <f>INDEX(集計_記事単位!D:D,D233,1)</f>
        <v/>
      </c>
      <c r="F233">
        <f>INDEX(集計_記事単位!H:H,D233,1)</f>
        <v>29</v>
      </c>
      <c r="G233" t="str">
        <f>IF(A233&gt;$H$1,"",INDEX(集計_記事単位!I:I,D233,1))</f>
        <v/>
      </c>
    </row>
    <row r="234" spans="1:7" x14ac:dyDescent="0.2">
      <c r="A234">
        <f t="shared" si="8"/>
        <v>233</v>
      </c>
      <c r="B234" t="str">
        <f t="shared" si="7"/>
        <v/>
      </c>
      <c r="D234">
        <f>MATCH($A234,集計_記事単位!F:F,1)</f>
        <v>103</v>
      </c>
      <c r="E234" t="str">
        <f>INDEX(集計_記事単位!D:D,D234,1)</f>
        <v/>
      </c>
      <c r="F234">
        <f>INDEX(集計_記事単位!H:H,D234,1)</f>
        <v>29</v>
      </c>
      <c r="G234" t="str">
        <f>IF(A234&gt;$H$1,"",INDEX(集計_記事単位!I:I,D234,1))</f>
        <v/>
      </c>
    </row>
    <row r="235" spans="1:7" x14ac:dyDescent="0.2">
      <c r="A235">
        <f t="shared" si="8"/>
        <v>234</v>
      </c>
      <c r="B235" t="str">
        <f t="shared" si="7"/>
        <v/>
      </c>
      <c r="D235">
        <f>MATCH($A235,集計_記事単位!F:F,1)</f>
        <v>103</v>
      </c>
      <c r="E235" t="str">
        <f>INDEX(集計_記事単位!D:D,D235,1)</f>
        <v/>
      </c>
      <c r="F235">
        <f>INDEX(集計_記事単位!H:H,D235,1)</f>
        <v>29</v>
      </c>
      <c r="G235" t="str">
        <f>IF(A235&gt;$H$1,"",INDEX(集計_記事単位!I:I,D235,1))</f>
        <v/>
      </c>
    </row>
    <row r="236" spans="1:7" x14ac:dyDescent="0.2">
      <c r="A236">
        <f t="shared" si="8"/>
        <v>235</v>
      </c>
      <c r="B236" t="str">
        <f t="shared" si="7"/>
        <v/>
      </c>
      <c r="D236">
        <f>MATCH($A236,集計_記事単位!F:F,1)</f>
        <v>103</v>
      </c>
      <c r="E236" t="str">
        <f>INDEX(集計_記事単位!D:D,D236,1)</f>
        <v/>
      </c>
      <c r="F236">
        <f>INDEX(集計_記事単位!H:H,D236,1)</f>
        <v>29</v>
      </c>
      <c r="G236" t="str">
        <f>IF(A236&gt;$H$1,"",INDEX(集計_記事単位!I:I,D236,1))</f>
        <v/>
      </c>
    </row>
    <row r="237" spans="1:7" x14ac:dyDescent="0.2">
      <c r="A237">
        <f t="shared" si="8"/>
        <v>236</v>
      </c>
      <c r="B237" t="str">
        <f t="shared" si="7"/>
        <v/>
      </c>
      <c r="D237">
        <f>MATCH($A237,集計_記事単位!F:F,1)</f>
        <v>103</v>
      </c>
      <c r="E237" t="str">
        <f>INDEX(集計_記事単位!D:D,D237,1)</f>
        <v/>
      </c>
      <c r="F237">
        <f>INDEX(集計_記事単位!H:H,D237,1)</f>
        <v>29</v>
      </c>
      <c r="G237" t="str">
        <f>IF(A237&gt;$H$1,"",INDEX(集計_記事単位!I:I,D237,1))</f>
        <v/>
      </c>
    </row>
    <row r="238" spans="1:7" x14ac:dyDescent="0.2">
      <c r="A238">
        <f t="shared" si="8"/>
        <v>237</v>
      </c>
      <c r="B238" t="str">
        <f t="shared" si="7"/>
        <v/>
      </c>
      <c r="D238">
        <f>MATCH($A238,集計_記事単位!F:F,1)</f>
        <v>103</v>
      </c>
      <c r="E238" t="str">
        <f>INDEX(集計_記事単位!D:D,D238,1)</f>
        <v/>
      </c>
      <c r="F238">
        <f>INDEX(集計_記事単位!H:H,D238,1)</f>
        <v>29</v>
      </c>
      <c r="G238" t="str">
        <f>IF(A238&gt;$H$1,"",INDEX(集計_記事単位!I:I,D238,1))</f>
        <v/>
      </c>
    </row>
    <row r="239" spans="1:7" x14ac:dyDescent="0.2">
      <c r="A239">
        <f t="shared" si="8"/>
        <v>238</v>
      </c>
      <c r="B239" t="str">
        <f t="shared" si="7"/>
        <v/>
      </c>
      <c r="D239">
        <f>MATCH($A239,集計_記事単位!F:F,1)</f>
        <v>103</v>
      </c>
      <c r="E239" t="str">
        <f>INDEX(集計_記事単位!D:D,D239,1)</f>
        <v/>
      </c>
      <c r="F239">
        <f>INDEX(集計_記事単位!H:H,D239,1)</f>
        <v>29</v>
      </c>
      <c r="G239" t="str">
        <f>IF(A239&gt;$H$1,"",INDEX(集計_記事単位!I:I,D239,1))</f>
        <v/>
      </c>
    </row>
    <row r="240" spans="1:7" x14ac:dyDescent="0.2">
      <c r="A240">
        <f t="shared" si="8"/>
        <v>239</v>
      </c>
      <c r="B240" t="str">
        <f t="shared" si="7"/>
        <v/>
      </c>
      <c r="D240">
        <f>MATCH($A240,集計_記事単位!F:F,1)</f>
        <v>103</v>
      </c>
      <c r="E240" t="str">
        <f>INDEX(集計_記事単位!D:D,D240,1)</f>
        <v/>
      </c>
      <c r="F240">
        <f>INDEX(集計_記事単位!H:H,D240,1)</f>
        <v>29</v>
      </c>
      <c r="G240" t="str">
        <f>IF(A240&gt;$H$1,"",INDEX(集計_記事単位!I:I,D240,1))</f>
        <v/>
      </c>
    </row>
    <row r="241" spans="1:7" x14ac:dyDescent="0.2">
      <c r="A241">
        <f t="shared" si="8"/>
        <v>240</v>
      </c>
      <c r="B241" t="str">
        <f t="shared" si="7"/>
        <v/>
      </c>
      <c r="D241">
        <f>MATCH($A241,集計_記事単位!F:F,1)</f>
        <v>103</v>
      </c>
      <c r="E241" t="str">
        <f>INDEX(集計_記事単位!D:D,D241,1)</f>
        <v/>
      </c>
      <c r="F241">
        <f>INDEX(集計_記事単位!H:H,D241,1)</f>
        <v>29</v>
      </c>
      <c r="G241" t="str">
        <f>IF(A241&gt;$H$1,"",INDEX(集計_記事単位!I:I,D241,1))</f>
        <v/>
      </c>
    </row>
    <row r="242" spans="1:7" x14ac:dyDescent="0.2">
      <c r="A242">
        <f t="shared" si="8"/>
        <v>241</v>
      </c>
      <c r="B242" t="str">
        <f t="shared" si="7"/>
        <v/>
      </c>
      <c r="D242">
        <f>MATCH($A242,集計_記事単位!F:F,1)</f>
        <v>103</v>
      </c>
      <c r="E242" t="str">
        <f>INDEX(集計_記事単位!D:D,D242,1)</f>
        <v/>
      </c>
      <c r="F242">
        <f>INDEX(集計_記事単位!H:H,D242,1)</f>
        <v>29</v>
      </c>
      <c r="G242" t="str">
        <f>IF(A242&gt;$H$1,"",INDEX(集計_記事単位!I:I,D242,1))</f>
        <v/>
      </c>
    </row>
    <row r="243" spans="1:7" x14ac:dyDescent="0.2">
      <c r="A243">
        <f t="shared" si="8"/>
        <v>242</v>
      </c>
      <c r="B243" t="str">
        <f t="shared" si="7"/>
        <v/>
      </c>
      <c r="D243">
        <f>MATCH($A243,集計_記事単位!F:F,1)</f>
        <v>103</v>
      </c>
      <c r="E243" t="str">
        <f>INDEX(集計_記事単位!D:D,D243,1)</f>
        <v/>
      </c>
      <c r="F243">
        <f>INDEX(集計_記事単位!H:H,D243,1)</f>
        <v>29</v>
      </c>
      <c r="G243" t="str">
        <f>IF(A243&gt;$H$1,"",INDEX(集計_記事単位!I:I,D243,1))</f>
        <v/>
      </c>
    </row>
    <row r="244" spans="1:7" x14ac:dyDescent="0.2">
      <c r="A244">
        <f t="shared" si="8"/>
        <v>243</v>
      </c>
      <c r="B244" t="str">
        <f t="shared" si="7"/>
        <v/>
      </c>
      <c r="D244">
        <f>MATCH($A244,集計_記事単位!F:F,1)</f>
        <v>103</v>
      </c>
      <c r="E244" t="str">
        <f>INDEX(集計_記事単位!D:D,D244,1)</f>
        <v/>
      </c>
      <c r="F244">
        <f>INDEX(集計_記事単位!H:H,D244,1)</f>
        <v>29</v>
      </c>
      <c r="G244" t="str">
        <f>IF(A244&gt;$H$1,"",INDEX(集計_記事単位!I:I,D244,1))</f>
        <v/>
      </c>
    </row>
    <row r="245" spans="1:7" x14ac:dyDescent="0.2">
      <c r="A245">
        <f t="shared" si="8"/>
        <v>244</v>
      </c>
      <c r="B245" t="str">
        <f t="shared" si="7"/>
        <v/>
      </c>
      <c r="D245">
        <f>MATCH($A245,集計_記事単位!F:F,1)</f>
        <v>103</v>
      </c>
      <c r="E245" t="str">
        <f>INDEX(集計_記事単位!D:D,D245,1)</f>
        <v/>
      </c>
      <c r="F245">
        <f>INDEX(集計_記事単位!H:H,D245,1)</f>
        <v>29</v>
      </c>
      <c r="G245" t="str">
        <f>IF(A245&gt;$H$1,"",INDEX(集計_記事単位!I:I,D245,1))</f>
        <v/>
      </c>
    </row>
    <row r="246" spans="1:7" x14ac:dyDescent="0.2">
      <c r="A246">
        <f t="shared" si="8"/>
        <v>245</v>
      </c>
      <c r="B246" t="str">
        <f t="shared" si="7"/>
        <v/>
      </c>
      <c r="D246">
        <f>MATCH($A246,集計_記事単位!F:F,1)</f>
        <v>103</v>
      </c>
      <c r="E246" t="str">
        <f>INDEX(集計_記事単位!D:D,D246,1)</f>
        <v/>
      </c>
      <c r="F246">
        <f>INDEX(集計_記事単位!H:H,D246,1)</f>
        <v>29</v>
      </c>
      <c r="G246" t="str">
        <f>IF(A246&gt;$H$1,"",INDEX(集計_記事単位!I:I,D246,1))</f>
        <v/>
      </c>
    </row>
    <row r="247" spans="1:7" x14ac:dyDescent="0.2">
      <c r="A247">
        <f t="shared" si="8"/>
        <v>246</v>
      </c>
      <c r="B247" t="str">
        <f t="shared" si="7"/>
        <v/>
      </c>
      <c r="D247">
        <f>MATCH($A247,集計_記事単位!F:F,1)</f>
        <v>103</v>
      </c>
      <c r="E247" t="str">
        <f>INDEX(集計_記事単位!D:D,D247,1)</f>
        <v/>
      </c>
      <c r="F247">
        <f>INDEX(集計_記事単位!H:H,D247,1)</f>
        <v>29</v>
      </c>
      <c r="G247" t="str">
        <f>IF(A247&gt;$H$1,"",INDEX(集計_記事単位!I:I,D247,1))</f>
        <v/>
      </c>
    </row>
    <row r="248" spans="1:7" x14ac:dyDescent="0.2">
      <c r="A248">
        <f t="shared" si="8"/>
        <v>247</v>
      </c>
      <c r="B248" t="str">
        <f t="shared" si="7"/>
        <v/>
      </c>
      <c r="D248">
        <f>MATCH($A248,集計_記事単位!F:F,1)</f>
        <v>103</v>
      </c>
      <c r="E248" t="str">
        <f>INDEX(集計_記事単位!D:D,D248,1)</f>
        <v/>
      </c>
      <c r="F248">
        <f>INDEX(集計_記事単位!H:H,D248,1)</f>
        <v>29</v>
      </c>
      <c r="G248" t="str">
        <f>IF(A248&gt;$H$1,"",INDEX(集計_記事単位!I:I,D248,1))</f>
        <v/>
      </c>
    </row>
    <row r="249" spans="1:7" x14ac:dyDescent="0.2">
      <c r="A249">
        <f t="shared" si="8"/>
        <v>248</v>
      </c>
      <c r="B249" t="str">
        <f t="shared" si="7"/>
        <v/>
      </c>
      <c r="D249">
        <f>MATCH($A249,集計_記事単位!F:F,1)</f>
        <v>103</v>
      </c>
      <c r="E249" t="str">
        <f>INDEX(集計_記事単位!D:D,D249,1)</f>
        <v/>
      </c>
      <c r="F249">
        <f>INDEX(集計_記事単位!H:H,D249,1)</f>
        <v>29</v>
      </c>
      <c r="G249" t="str">
        <f>IF(A249&gt;$H$1,"",INDEX(集計_記事単位!I:I,D249,1))</f>
        <v/>
      </c>
    </row>
    <row r="250" spans="1:7" x14ac:dyDescent="0.2">
      <c r="A250">
        <f t="shared" si="8"/>
        <v>249</v>
      </c>
      <c r="B250" t="str">
        <f t="shared" si="7"/>
        <v/>
      </c>
      <c r="D250">
        <f>MATCH($A250,集計_記事単位!F:F,1)</f>
        <v>103</v>
      </c>
      <c r="E250" t="str">
        <f>INDEX(集計_記事単位!D:D,D250,1)</f>
        <v/>
      </c>
      <c r="F250">
        <f>INDEX(集計_記事単位!H:H,D250,1)</f>
        <v>29</v>
      </c>
      <c r="G250" t="str">
        <f>IF(A250&gt;$H$1,"",INDEX(集計_記事単位!I:I,D250,1))</f>
        <v/>
      </c>
    </row>
    <row r="251" spans="1:7" x14ac:dyDescent="0.2">
      <c r="A251">
        <f t="shared" si="8"/>
        <v>250</v>
      </c>
      <c r="B251" t="str">
        <f t="shared" si="7"/>
        <v/>
      </c>
      <c r="D251">
        <f>MATCH($A251,集計_記事単位!F:F,1)</f>
        <v>103</v>
      </c>
      <c r="E251" t="str">
        <f>INDEX(集計_記事単位!D:D,D251,1)</f>
        <v/>
      </c>
      <c r="F251">
        <f>INDEX(集計_記事単位!H:H,D251,1)</f>
        <v>29</v>
      </c>
      <c r="G251" t="str">
        <f>IF(A251&gt;$H$1,"",INDEX(集計_記事単位!I:I,D251,1))</f>
        <v/>
      </c>
    </row>
    <row r="252" spans="1:7" x14ac:dyDescent="0.2">
      <c r="A252">
        <f t="shared" si="8"/>
        <v>251</v>
      </c>
      <c r="B252" t="str">
        <f t="shared" si="7"/>
        <v/>
      </c>
      <c r="D252">
        <f>MATCH($A252,集計_記事単位!F:F,1)</f>
        <v>103</v>
      </c>
      <c r="E252" t="str">
        <f>INDEX(集計_記事単位!D:D,D252,1)</f>
        <v/>
      </c>
      <c r="F252">
        <f>INDEX(集計_記事単位!H:H,D252,1)</f>
        <v>29</v>
      </c>
      <c r="G252" t="str">
        <f>IF(A252&gt;$H$1,"",INDEX(集計_記事単位!I:I,D252,1))</f>
        <v/>
      </c>
    </row>
    <row r="253" spans="1:7" x14ac:dyDescent="0.2">
      <c r="A253">
        <f t="shared" si="8"/>
        <v>252</v>
      </c>
      <c r="B253" t="str">
        <f t="shared" si="7"/>
        <v/>
      </c>
      <c r="D253">
        <f>MATCH($A253,集計_記事単位!F:F,1)</f>
        <v>103</v>
      </c>
      <c r="E253" t="str">
        <f>INDEX(集計_記事単位!D:D,D253,1)</f>
        <v/>
      </c>
      <c r="F253">
        <f>INDEX(集計_記事単位!H:H,D253,1)</f>
        <v>29</v>
      </c>
      <c r="G253" t="str">
        <f>IF(A253&gt;$H$1,"",INDEX(集計_記事単位!I:I,D253,1))</f>
        <v/>
      </c>
    </row>
    <row r="254" spans="1:7" x14ac:dyDescent="0.2">
      <c r="A254">
        <f t="shared" si="8"/>
        <v>253</v>
      </c>
      <c r="B254" t="str">
        <f t="shared" si="7"/>
        <v/>
      </c>
      <c r="D254">
        <f>MATCH($A254,集計_記事単位!F:F,1)</f>
        <v>103</v>
      </c>
      <c r="E254" t="str">
        <f>INDEX(集計_記事単位!D:D,D254,1)</f>
        <v/>
      </c>
      <c r="F254">
        <f>INDEX(集計_記事単位!H:H,D254,1)</f>
        <v>29</v>
      </c>
      <c r="G254" t="str">
        <f>IF(A254&gt;$H$1,"",INDEX(集計_記事単位!I:I,D254,1))</f>
        <v/>
      </c>
    </row>
    <row r="255" spans="1:7" x14ac:dyDescent="0.2">
      <c r="A255">
        <f t="shared" si="8"/>
        <v>254</v>
      </c>
      <c r="B255" t="str">
        <f t="shared" si="7"/>
        <v/>
      </c>
      <c r="D255">
        <f>MATCH($A255,集計_記事単位!F:F,1)</f>
        <v>103</v>
      </c>
      <c r="E255" t="str">
        <f>INDEX(集計_記事単位!D:D,D255,1)</f>
        <v/>
      </c>
      <c r="F255">
        <f>INDEX(集計_記事単位!H:H,D255,1)</f>
        <v>29</v>
      </c>
      <c r="G255" t="str">
        <f>IF(A255&gt;$H$1,"",INDEX(集計_記事単位!I:I,D255,1))</f>
        <v/>
      </c>
    </row>
    <row r="256" spans="1:7" x14ac:dyDescent="0.2">
      <c r="A256">
        <f t="shared" si="8"/>
        <v>255</v>
      </c>
      <c r="B256" t="str">
        <f t="shared" si="7"/>
        <v/>
      </c>
      <c r="D256">
        <f>MATCH($A256,集計_記事単位!F:F,1)</f>
        <v>103</v>
      </c>
      <c r="E256" t="str">
        <f>INDEX(集計_記事単位!D:D,D256,1)</f>
        <v/>
      </c>
      <c r="F256">
        <f>INDEX(集計_記事単位!H:H,D256,1)</f>
        <v>29</v>
      </c>
      <c r="G256" t="str">
        <f>IF(A256&gt;$H$1,"",INDEX(集計_記事単位!I:I,D256,1))</f>
        <v/>
      </c>
    </row>
    <row r="257" spans="1:7" x14ac:dyDescent="0.2">
      <c r="A257">
        <f t="shared" si="8"/>
        <v>256</v>
      </c>
      <c r="B257" t="str">
        <f t="shared" si="7"/>
        <v/>
      </c>
      <c r="D257">
        <f>MATCH($A257,集計_記事単位!F:F,1)</f>
        <v>103</v>
      </c>
      <c r="E257" t="str">
        <f>INDEX(集計_記事単位!D:D,D257,1)</f>
        <v/>
      </c>
      <c r="F257">
        <f>INDEX(集計_記事単位!H:H,D257,1)</f>
        <v>29</v>
      </c>
      <c r="G257" t="str">
        <f>IF(A257&gt;$H$1,"",INDEX(集計_記事単位!I:I,D257,1))</f>
        <v/>
      </c>
    </row>
    <row r="258" spans="1:7" x14ac:dyDescent="0.2">
      <c r="A258">
        <f t="shared" si="8"/>
        <v>257</v>
      </c>
      <c r="B258" t="str">
        <f t="shared" si="7"/>
        <v/>
      </c>
      <c r="D258">
        <f>MATCH($A258,集計_記事単位!F:F,1)</f>
        <v>103</v>
      </c>
      <c r="E258" t="str">
        <f>INDEX(集計_記事単位!D:D,D258,1)</f>
        <v/>
      </c>
      <c r="F258">
        <f>INDEX(集計_記事単位!H:H,D258,1)</f>
        <v>29</v>
      </c>
      <c r="G258" t="str">
        <f>IF(A258&gt;$H$1,"",INDEX(集計_記事単位!I:I,D258,1))</f>
        <v/>
      </c>
    </row>
    <row r="259" spans="1:7" x14ac:dyDescent="0.2">
      <c r="A259">
        <f t="shared" si="8"/>
        <v>258</v>
      </c>
      <c r="B259" t="str">
        <f t="shared" ref="B259:B299" si="9">IF(G259="","",IF(F259=A259,G259,IF(E259="縦","←","→")))</f>
        <v/>
      </c>
      <c r="D259">
        <f>MATCH($A259,集計_記事単位!F:F,1)</f>
        <v>103</v>
      </c>
      <c r="E259" t="str">
        <f>INDEX(集計_記事単位!D:D,D259,1)</f>
        <v/>
      </c>
      <c r="F259">
        <f>INDEX(集計_記事単位!H:H,D259,1)</f>
        <v>29</v>
      </c>
      <c r="G259" t="str">
        <f>IF(A259&gt;$H$1,"",INDEX(集計_記事単位!I:I,D259,1))</f>
        <v/>
      </c>
    </row>
    <row r="260" spans="1:7" x14ac:dyDescent="0.2">
      <c r="A260">
        <f t="shared" si="8"/>
        <v>259</v>
      </c>
      <c r="B260" t="str">
        <f t="shared" si="9"/>
        <v/>
      </c>
      <c r="D260">
        <f>MATCH($A260,集計_記事単位!F:F,1)</f>
        <v>103</v>
      </c>
      <c r="E260" t="str">
        <f>INDEX(集計_記事単位!D:D,D260,1)</f>
        <v/>
      </c>
      <c r="F260">
        <f>INDEX(集計_記事単位!H:H,D260,1)</f>
        <v>29</v>
      </c>
      <c r="G260" t="str">
        <f>IF(A260&gt;$H$1,"",INDEX(集計_記事単位!I:I,D260,1))</f>
        <v/>
      </c>
    </row>
    <row r="261" spans="1:7" x14ac:dyDescent="0.2">
      <c r="A261">
        <f t="shared" si="8"/>
        <v>260</v>
      </c>
      <c r="B261" t="str">
        <f t="shared" si="9"/>
        <v/>
      </c>
      <c r="D261">
        <f>MATCH($A261,集計_記事単位!F:F,1)</f>
        <v>103</v>
      </c>
      <c r="E261" t="str">
        <f>INDEX(集計_記事単位!D:D,D261,1)</f>
        <v/>
      </c>
      <c r="F261">
        <f>INDEX(集計_記事単位!H:H,D261,1)</f>
        <v>29</v>
      </c>
      <c r="G261" t="str">
        <f>IF(A261&gt;$H$1,"",INDEX(集計_記事単位!I:I,D261,1))</f>
        <v/>
      </c>
    </row>
    <row r="262" spans="1:7" x14ac:dyDescent="0.2">
      <c r="A262">
        <f t="shared" si="8"/>
        <v>261</v>
      </c>
      <c r="B262" t="str">
        <f t="shared" si="9"/>
        <v/>
      </c>
      <c r="D262">
        <f>MATCH($A262,集計_記事単位!F:F,1)</f>
        <v>103</v>
      </c>
      <c r="E262" t="str">
        <f>INDEX(集計_記事単位!D:D,D262,1)</f>
        <v/>
      </c>
      <c r="F262">
        <f>INDEX(集計_記事単位!H:H,D262,1)</f>
        <v>29</v>
      </c>
      <c r="G262" t="str">
        <f>IF(A262&gt;$H$1,"",INDEX(集計_記事単位!I:I,D262,1))</f>
        <v/>
      </c>
    </row>
    <row r="263" spans="1:7" x14ac:dyDescent="0.2">
      <c r="A263">
        <f t="shared" si="8"/>
        <v>262</v>
      </c>
      <c r="B263" t="str">
        <f t="shared" si="9"/>
        <v/>
      </c>
      <c r="D263">
        <f>MATCH($A263,集計_記事単位!F:F,1)</f>
        <v>103</v>
      </c>
      <c r="E263" t="str">
        <f>INDEX(集計_記事単位!D:D,D263,1)</f>
        <v/>
      </c>
      <c r="F263">
        <f>INDEX(集計_記事単位!H:H,D263,1)</f>
        <v>29</v>
      </c>
      <c r="G263" t="str">
        <f>IF(A263&gt;$H$1,"",INDEX(集計_記事単位!I:I,D263,1))</f>
        <v/>
      </c>
    </row>
    <row r="264" spans="1:7" x14ac:dyDescent="0.2">
      <c r="A264">
        <f t="shared" si="8"/>
        <v>263</v>
      </c>
      <c r="B264" t="str">
        <f t="shared" si="9"/>
        <v/>
      </c>
      <c r="D264">
        <f>MATCH($A264,集計_記事単位!F:F,1)</f>
        <v>103</v>
      </c>
      <c r="E264" t="str">
        <f>INDEX(集計_記事単位!D:D,D264,1)</f>
        <v/>
      </c>
      <c r="F264">
        <f>INDEX(集計_記事単位!H:H,D264,1)</f>
        <v>29</v>
      </c>
      <c r="G264" t="str">
        <f>IF(A264&gt;$H$1,"",INDEX(集計_記事単位!I:I,D264,1))</f>
        <v/>
      </c>
    </row>
    <row r="265" spans="1:7" x14ac:dyDescent="0.2">
      <c r="A265">
        <f t="shared" si="8"/>
        <v>264</v>
      </c>
      <c r="B265" t="str">
        <f t="shared" si="9"/>
        <v/>
      </c>
      <c r="D265">
        <f>MATCH($A265,集計_記事単位!F:F,1)</f>
        <v>103</v>
      </c>
      <c r="E265" t="str">
        <f>INDEX(集計_記事単位!D:D,D265,1)</f>
        <v/>
      </c>
      <c r="F265">
        <f>INDEX(集計_記事単位!H:H,D265,1)</f>
        <v>29</v>
      </c>
      <c r="G265" t="str">
        <f>IF(A265&gt;$H$1,"",INDEX(集計_記事単位!I:I,D265,1))</f>
        <v/>
      </c>
    </row>
    <row r="266" spans="1:7" x14ac:dyDescent="0.2">
      <c r="A266">
        <f t="shared" si="8"/>
        <v>265</v>
      </c>
      <c r="B266" t="str">
        <f t="shared" si="9"/>
        <v/>
      </c>
      <c r="D266">
        <f>MATCH($A266,集計_記事単位!F:F,1)</f>
        <v>103</v>
      </c>
      <c r="E266" t="str">
        <f>INDEX(集計_記事単位!D:D,D266,1)</f>
        <v/>
      </c>
      <c r="F266">
        <f>INDEX(集計_記事単位!H:H,D266,1)</f>
        <v>29</v>
      </c>
      <c r="G266" t="str">
        <f>IF(A266&gt;$H$1,"",INDEX(集計_記事単位!I:I,D266,1))</f>
        <v/>
      </c>
    </row>
    <row r="267" spans="1:7" x14ac:dyDescent="0.2">
      <c r="A267">
        <f t="shared" si="8"/>
        <v>266</v>
      </c>
      <c r="B267" t="str">
        <f t="shared" si="9"/>
        <v/>
      </c>
      <c r="D267">
        <f>MATCH($A267,集計_記事単位!F:F,1)</f>
        <v>103</v>
      </c>
      <c r="E267" t="str">
        <f>INDEX(集計_記事単位!D:D,D267,1)</f>
        <v/>
      </c>
      <c r="F267">
        <f>INDEX(集計_記事単位!H:H,D267,1)</f>
        <v>29</v>
      </c>
      <c r="G267" t="str">
        <f>IF(A267&gt;$H$1,"",INDEX(集計_記事単位!I:I,D267,1))</f>
        <v/>
      </c>
    </row>
    <row r="268" spans="1:7" x14ac:dyDescent="0.2">
      <c r="A268">
        <f t="shared" si="8"/>
        <v>267</v>
      </c>
      <c r="B268" t="str">
        <f t="shared" si="9"/>
        <v/>
      </c>
      <c r="D268">
        <f>MATCH($A268,集計_記事単位!F:F,1)</f>
        <v>103</v>
      </c>
      <c r="E268" t="str">
        <f>INDEX(集計_記事単位!D:D,D268,1)</f>
        <v/>
      </c>
      <c r="F268">
        <f>INDEX(集計_記事単位!H:H,D268,1)</f>
        <v>29</v>
      </c>
      <c r="G268" t="str">
        <f>IF(A268&gt;$H$1,"",INDEX(集計_記事単位!I:I,D268,1))</f>
        <v/>
      </c>
    </row>
    <row r="269" spans="1:7" x14ac:dyDescent="0.2">
      <c r="A269">
        <f t="shared" si="8"/>
        <v>268</v>
      </c>
      <c r="B269" t="str">
        <f t="shared" si="9"/>
        <v/>
      </c>
      <c r="D269">
        <f>MATCH($A269,集計_記事単位!F:F,1)</f>
        <v>103</v>
      </c>
      <c r="E269" t="str">
        <f>INDEX(集計_記事単位!D:D,D269,1)</f>
        <v/>
      </c>
      <c r="F269">
        <f>INDEX(集計_記事単位!H:H,D269,1)</f>
        <v>29</v>
      </c>
      <c r="G269" t="str">
        <f>IF(A269&gt;$H$1,"",INDEX(集計_記事単位!I:I,D269,1))</f>
        <v/>
      </c>
    </row>
    <row r="270" spans="1:7" x14ac:dyDescent="0.2">
      <c r="A270">
        <f t="shared" si="8"/>
        <v>269</v>
      </c>
      <c r="B270" t="str">
        <f t="shared" si="9"/>
        <v/>
      </c>
      <c r="D270">
        <f>MATCH($A270,集計_記事単位!F:F,1)</f>
        <v>103</v>
      </c>
      <c r="E270" t="str">
        <f>INDEX(集計_記事単位!D:D,D270,1)</f>
        <v/>
      </c>
      <c r="F270">
        <f>INDEX(集計_記事単位!H:H,D270,1)</f>
        <v>29</v>
      </c>
      <c r="G270" t="str">
        <f>IF(A270&gt;$H$1,"",INDEX(集計_記事単位!I:I,D270,1))</f>
        <v/>
      </c>
    </row>
    <row r="271" spans="1:7" x14ac:dyDescent="0.2">
      <c r="A271">
        <f t="shared" ref="A271:A299" si="10">ROW()-1</f>
        <v>270</v>
      </c>
      <c r="B271" t="str">
        <f t="shared" si="9"/>
        <v/>
      </c>
      <c r="D271">
        <f>MATCH($A271,集計_記事単位!F:F,1)</f>
        <v>103</v>
      </c>
      <c r="E271" t="str">
        <f>INDEX(集計_記事単位!D:D,D271,1)</f>
        <v/>
      </c>
      <c r="F271">
        <f>INDEX(集計_記事単位!H:H,D271,1)</f>
        <v>29</v>
      </c>
      <c r="G271" t="str">
        <f>IF(A271&gt;$H$1,"",INDEX(集計_記事単位!I:I,D271,1))</f>
        <v/>
      </c>
    </row>
    <row r="272" spans="1:7" x14ac:dyDescent="0.2">
      <c r="A272">
        <f t="shared" si="10"/>
        <v>271</v>
      </c>
      <c r="B272" t="str">
        <f t="shared" si="9"/>
        <v/>
      </c>
      <c r="D272">
        <f>MATCH($A272,集計_記事単位!F:F,1)</f>
        <v>103</v>
      </c>
      <c r="E272" t="str">
        <f>INDEX(集計_記事単位!D:D,D272,1)</f>
        <v/>
      </c>
      <c r="F272">
        <f>INDEX(集計_記事単位!H:H,D272,1)</f>
        <v>29</v>
      </c>
      <c r="G272" t="str">
        <f>IF(A272&gt;$H$1,"",INDEX(集計_記事単位!I:I,D272,1))</f>
        <v/>
      </c>
    </row>
    <row r="273" spans="1:7" x14ac:dyDescent="0.2">
      <c r="A273">
        <f t="shared" si="10"/>
        <v>272</v>
      </c>
      <c r="B273" t="str">
        <f t="shared" si="9"/>
        <v/>
      </c>
      <c r="D273">
        <f>MATCH($A273,集計_記事単位!F:F,1)</f>
        <v>103</v>
      </c>
      <c r="E273" t="str">
        <f>INDEX(集計_記事単位!D:D,D273,1)</f>
        <v/>
      </c>
      <c r="F273">
        <f>INDEX(集計_記事単位!H:H,D273,1)</f>
        <v>29</v>
      </c>
      <c r="G273" t="str">
        <f>IF(A273&gt;$H$1,"",INDEX(集計_記事単位!I:I,D273,1))</f>
        <v/>
      </c>
    </row>
    <row r="274" spans="1:7" x14ac:dyDescent="0.2">
      <c r="A274">
        <f t="shared" si="10"/>
        <v>273</v>
      </c>
      <c r="B274" t="str">
        <f t="shared" si="9"/>
        <v/>
      </c>
      <c r="D274">
        <f>MATCH($A274,集計_記事単位!F:F,1)</f>
        <v>103</v>
      </c>
      <c r="E274" t="str">
        <f>INDEX(集計_記事単位!D:D,D274,1)</f>
        <v/>
      </c>
      <c r="F274">
        <f>INDEX(集計_記事単位!H:H,D274,1)</f>
        <v>29</v>
      </c>
      <c r="G274" t="str">
        <f>IF(A274&gt;$H$1,"",INDEX(集計_記事単位!I:I,D274,1))</f>
        <v/>
      </c>
    </row>
    <row r="275" spans="1:7" x14ac:dyDescent="0.2">
      <c r="A275">
        <f t="shared" si="10"/>
        <v>274</v>
      </c>
      <c r="B275" t="str">
        <f t="shared" si="9"/>
        <v/>
      </c>
      <c r="D275">
        <f>MATCH($A275,集計_記事単位!F:F,1)</f>
        <v>103</v>
      </c>
      <c r="E275" t="str">
        <f>INDEX(集計_記事単位!D:D,D275,1)</f>
        <v/>
      </c>
      <c r="F275">
        <f>INDEX(集計_記事単位!H:H,D275,1)</f>
        <v>29</v>
      </c>
      <c r="G275" t="str">
        <f>IF(A275&gt;$H$1,"",INDEX(集計_記事単位!I:I,D275,1))</f>
        <v/>
      </c>
    </row>
    <row r="276" spans="1:7" x14ac:dyDescent="0.2">
      <c r="A276">
        <f t="shared" si="10"/>
        <v>275</v>
      </c>
      <c r="B276" t="str">
        <f t="shared" si="9"/>
        <v/>
      </c>
      <c r="D276">
        <f>MATCH($A276,集計_記事単位!F:F,1)</f>
        <v>103</v>
      </c>
      <c r="E276" t="str">
        <f>INDEX(集計_記事単位!D:D,D276,1)</f>
        <v/>
      </c>
      <c r="F276">
        <f>INDEX(集計_記事単位!H:H,D276,1)</f>
        <v>29</v>
      </c>
      <c r="G276" t="str">
        <f>IF(A276&gt;$H$1,"",INDEX(集計_記事単位!I:I,D276,1))</f>
        <v/>
      </c>
    </row>
    <row r="277" spans="1:7" x14ac:dyDescent="0.2">
      <c r="A277">
        <f t="shared" si="10"/>
        <v>276</v>
      </c>
      <c r="B277" t="str">
        <f t="shared" si="9"/>
        <v/>
      </c>
      <c r="D277">
        <f>MATCH($A277,集計_記事単位!F:F,1)</f>
        <v>103</v>
      </c>
      <c r="E277" t="str">
        <f>INDEX(集計_記事単位!D:D,D277,1)</f>
        <v/>
      </c>
      <c r="F277">
        <f>INDEX(集計_記事単位!H:H,D277,1)</f>
        <v>29</v>
      </c>
      <c r="G277" t="str">
        <f>IF(A277&gt;$H$1,"",INDEX(集計_記事単位!I:I,D277,1))</f>
        <v/>
      </c>
    </row>
    <row r="278" spans="1:7" x14ac:dyDescent="0.2">
      <c r="A278">
        <f t="shared" si="10"/>
        <v>277</v>
      </c>
      <c r="B278" t="str">
        <f t="shared" si="9"/>
        <v/>
      </c>
      <c r="D278">
        <f>MATCH($A278,集計_記事単位!F:F,1)</f>
        <v>103</v>
      </c>
      <c r="E278" t="str">
        <f>INDEX(集計_記事単位!D:D,D278,1)</f>
        <v/>
      </c>
      <c r="F278">
        <f>INDEX(集計_記事単位!H:H,D278,1)</f>
        <v>29</v>
      </c>
      <c r="G278" t="str">
        <f>IF(A278&gt;$H$1,"",INDEX(集計_記事単位!I:I,D278,1))</f>
        <v/>
      </c>
    </row>
    <row r="279" spans="1:7" x14ac:dyDescent="0.2">
      <c r="A279">
        <f t="shared" si="10"/>
        <v>278</v>
      </c>
      <c r="B279" t="str">
        <f t="shared" si="9"/>
        <v/>
      </c>
      <c r="D279">
        <f>MATCH($A279,集計_記事単位!F:F,1)</f>
        <v>103</v>
      </c>
      <c r="E279" t="str">
        <f>INDEX(集計_記事単位!D:D,D279,1)</f>
        <v/>
      </c>
      <c r="F279">
        <f>INDEX(集計_記事単位!H:H,D279,1)</f>
        <v>29</v>
      </c>
      <c r="G279" t="str">
        <f>IF(A279&gt;$H$1,"",INDEX(集計_記事単位!I:I,D279,1))</f>
        <v/>
      </c>
    </row>
    <row r="280" spans="1:7" x14ac:dyDescent="0.2">
      <c r="A280">
        <f t="shared" si="10"/>
        <v>279</v>
      </c>
      <c r="B280" t="str">
        <f t="shared" si="9"/>
        <v/>
      </c>
      <c r="D280">
        <f>MATCH($A280,集計_記事単位!F:F,1)</f>
        <v>103</v>
      </c>
      <c r="E280" t="str">
        <f>INDEX(集計_記事単位!D:D,D280,1)</f>
        <v/>
      </c>
      <c r="F280">
        <f>INDEX(集計_記事単位!H:H,D280,1)</f>
        <v>29</v>
      </c>
      <c r="G280" t="str">
        <f>IF(A280&gt;$H$1,"",INDEX(集計_記事単位!I:I,D280,1))</f>
        <v/>
      </c>
    </row>
    <row r="281" spans="1:7" x14ac:dyDescent="0.2">
      <c r="A281">
        <f t="shared" si="10"/>
        <v>280</v>
      </c>
      <c r="B281" t="str">
        <f t="shared" si="9"/>
        <v/>
      </c>
      <c r="D281">
        <f>MATCH($A281,集計_記事単位!F:F,1)</f>
        <v>103</v>
      </c>
      <c r="E281" t="str">
        <f>INDEX(集計_記事単位!D:D,D281,1)</f>
        <v/>
      </c>
      <c r="F281">
        <f>INDEX(集計_記事単位!H:H,D281,1)</f>
        <v>29</v>
      </c>
      <c r="G281" t="str">
        <f>IF(A281&gt;$H$1,"",INDEX(集計_記事単位!I:I,D281,1))</f>
        <v/>
      </c>
    </row>
    <row r="282" spans="1:7" x14ac:dyDescent="0.2">
      <c r="A282">
        <f t="shared" si="10"/>
        <v>281</v>
      </c>
      <c r="B282" t="str">
        <f t="shared" si="9"/>
        <v/>
      </c>
      <c r="D282">
        <f>MATCH($A282,集計_記事単位!F:F,1)</f>
        <v>103</v>
      </c>
      <c r="E282" t="str">
        <f>INDEX(集計_記事単位!D:D,D282,1)</f>
        <v/>
      </c>
      <c r="F282">
        <f>INDEX(集計_記事単位!H:H,D282,1)</f>
        <v>29</v>
      </c>
      <c r="G282" t="str">
        <f>IF(A282&gt;$H$1,"",INDEX(集計_記事単位!I:I,D282,1))</f>
        <v/>
      </c>
    </row>
    <row r="283" spans="1:7" x14ac:dyDescent="0.2">
      <c r="A283">
        <f t="shared" si="10"/>
        <v>282</v>
      </c>
      <c r="B283" t="str">
        <f t="shared" si="9"/>
        <v/>
      </c>
      <c r="D283">
        <f>MATCH($A283,集計_記事単位!F:F,1)</f>
        <v>103</v>
      </c>
      <c r="E283" t="str">
        <f>INDEX(集計_記事単位!D:D,D283,1)</f>
        <v/>
      </c>
      <c r="F283">
        <f>INDEX(集計_記事単位!H:H,D283,1)</f>
        <v>29</v>
      </c>
      <c r="G283" t="str">
        <f>IF(A283&gt;$H$1,"",INDEX(集計_記事単位!I:I,D283,1))</f>
        <v/>
      </c>
    </row>
    <row r="284" spans="1:7" x14ac:dyDescent="0.2">
      <c r="A284">
        <f t="shared" si="10"/>
        <v>283</v>
      </c>
      <c r="B284" t="str">
        <f t="shared" si="9"/>
        <v/>
      </c>
      <c r="D284">
        <f>MATCH($A284,集計_記事単位!F:F,1)</f>
        <v>103</v>
      </c>
      <c r="E284" t="str">
        <f>INDEX(集計_記事単位!D:D,D284,1)</f>
        <v/>
      </c>
      <c r="F284">
        <f>INDEX(集計_記事単位!H:H,D284,1)</f>
        <v>29</v>
      </c>
      <c r="G284" t="str">
        <f>IF(A284&gt;$H$1,"",INDEX(集計_記事単位!I:I,D284,1))</f>
        <v/>
      </c>
    </row>
    <row r="285" spans="1:7" x14ac:dyDescent="0.2">
      <c r="A285">
        <f t="shared" si="10"/>
        <v>284</v>
      </c>
      <c r="B285" t="str">
        <f t="shared" si="9"/>
        <v/>
      </c>
      <c r="D285">
        <f>MATCH($A285,集計_記事単位!F:F,1)</f>
        <v>103</v>
      </c>
      <c r="E285" t="str">
        <f>INDEX(集計_記事単位!D:D,D285,1)</f>
        <v/>
      </c>
      <c r="F285">
        <f>INDEX(集計_記事単位!H:H,D285,1)</f>
        <v>29</v>
      </c>
      <c r="G285" t="str">
        <f>IF(A285&gt;$H$1,"",INDEX(集計_記事単位!I:I,D285,1))</f>
        <v/>
      </c>
    </row>
    <row r="286" spans="1:7" x14ac:dyDescent="0.2">
      <c r="A286">
        <f t="shared" si="10"/>
        <v>285</v>
      </c>
      <c r="B286" t="str">
        <f t="shared" si="9"/>
        <v/>
      </c>
      <c r="D286">
        <f>MATCH($A286,集計_記事単位!F:F,1)</f>
        <v>103</v>
      </c>
      <c r="E286" t="str">
        <f>INDEX(集計_記事単位!D:D,D286,1)</f>
        <v/>
      </c>
      <c r="F286">
        <f>INDEX(集計_記事単位!H:H,D286,1)</f>
        <v>29</v>
      </c>
      <c r="G286" t="str">
        <f>IF(A286&gt;$H$1,"",INDEX(集計_記事単位!I:I,D286,1))</f>
        <v/>
      </c>
    </row>
    <row r="287" spans="1:7" x14ac:dyDescent="0.2">
      <c r="A287">
        <f t="shared" si="10"/>
        <v>286</v>
      </c>
      <c r="B287" t="str">
        <f t="shared" si="9"/>
        <v/>
      </c>
      <c r="D287">
        <f>MATCH($A287,集計_記事単位!F:F,1)</f>
        <v>103</v>
      </c>
      <c r="E287" t="str">
        <f>INDEX(集計_記事単位!D:D,D287,1)</f>
        <v/>
      </c>
      <c r="F287">
        <f>INDEX(集計_記事単位!H:H,D287,1)</f>
        <v>29</v>
      </c>
      <c r="G287" t="str">
        <f>IF(A287&gt;$H$1,"",INDEX(集計_記事単位!I:I,D287,1))</f>
        <v/>
      </c>
    </row>
    <row r="288" spans="1:7" x14ac:dyDescent="0.2">
      <c r="A288">
        <f t="shared" si="10"/>
        <v>287</v>
      </c>
      <c r="B288" t="str">
        <f t="shared" si="9"/>
        <v/>
      </c>
      <c r="D288">
        <f>MATCH($A288,集計_記事単位!F:F,1)</f>
        <v>103</v>
      </c>
      <c r="E288" t="str">
        <f>INDEX(集計_記事単位!D:D,D288,1)</f>
        <v/>
      </c>
      <c r="F288">
        <f>INDEX(集計_記事単位!H:H,D288,1)</f>
        <v>29</v>
      </c>
      <c r="G288" t="str">
        <f>IF(A288&gt;$H$1,"",INDEX(集計_記事単位!I:I,D288,1))</f>
        <v/>
      </c>
    </row>
    <row r="289" spans="1:7" x14ac:dyDescent="0.2">
      <c r="A289">
        <f t="shared" si="10"/>
        <v>288</v>
      </c>
      <c r="B289" t="str">
        <f t="shared" si="9"/>
        <v/>
      </c>
      <c r="D289">
        <f>MATCH($A289,集計_記事単位!F:F,1)</f>
        <v>103</v>
      </c>
      <c r="E289" t="str">
        <f>INDEX(集計_記事単位!D:D,D289,1)</f>
        <v/>
      </c>
      <c r="F289">
        <f>INDEX(集計_記事単位!H:H,D289,1)</f>
        <v>29</v>
      </c>
      <c r="G289" t="str">
        <f>IF(A289&gt;$H$1,"",INDEX(集計_記事単位!I:I,D289,1))</f>
        <v/>
      </c>
    </row>
    <row r="290" spans="1:7" x14ac:dyDescent="0.2">
      <c r="A290">
        <f t="shared" si="10"/>
        <v>289</v>
      </c>
      <c r="B290" t="str">
        <f t="shared" si="9"/>
        <v/>
      </c>
      <c r="D290">
        <f>MATCH($A290,集計_記事単位!F:F,1)</f>
        <v>103</v>
      </c>
      <c r="E290" t="str">
        <f>INDEX(集計_記事単位!D:D,D290,1)</f>
        <v/>
      </c>
      <c r="F290">
        <f>INDEX(集計_記事単位!H:H,D290,1)</f>
        <v>29</v>
      </c>
      <c r="G290" t="str">
        <f>IF(A290&gt;$H$1,"",INDEX(集計_記事単位!I:I,D290,1))</f>
        <v/>
      </c>
    </row>
    <row r="291" spans="1:7" x14ac:dyDescent="0.2">
      <c r="A291">
        <f t="shared" si="10"/>
        <v>290</v>
      </c>
      <c r="B291" t="str">
        <f t="shared" si="9"/>
        <v/>
      </c>
      <c r="D291">
        <f>MATCH($A291,集計_記事単位!F:F,1)</f>
        <v>103</v>
      </c>
      <c r="E291" t="str">
        <f>INDEX(集計_記事単位!D:D,D291,1)</f>
        <v/>
      </c>
      <c r="F291">
        <f>INDEX(集計_記事単位!H:H,D291,1)</f>
        <v>29</v>
      </c>
      <c r="G291" t="str">
        <f>IF(A291&gt;$H$1,"",INDEX(集計_記事単位!I:I,D291,1))</f>
        <v/>
      </c>
    </row>
    <row r="292" spans="1:7" x14ac:dyDescent="0.2">
      <c r="A292">
        <f t="shared" si="10"/>
        <v>291</v>
      </c>
      <c r="B292" t="str">
        <f t="shared" si="9"/>
        <v/>
      </c>
      <c r="D292">
        <f>MATCH($A292,集計_記事単位!F:F,1)</f>
        <v>103</v>
      </c>
      <c r="E292" t="str">
        <f>INDEX(集計_記事単位!D:D,D292,1)</f>
        <v/>
      </c>
      <c r="F292">
        <f>INDEX(集計_記事単位!H:H,D292,1)</f>
        <v>29</v>
      </c>
      <c r="G292" t="str">
        <f>IF(A292&gt;$H$1,"",INDEX(集計_記事単位!I:I,D292,1))</f>
        <v/>
      </c>
    </row>
    <row r="293" spans="1:7" x14ac:dyDescent="0.2">
      <c r="A293">
        <f t="shared" si="10"/>
        <v>292</v>
      </c>
      <c r="B293" t="str">
        <f t="shared" si="9"/>
        <v/>
      </c>
      <c r="D293">
        <f>MATCH($A293,集計_記事単位!F:F,1)</f>
        <v>103</v>
      </c>
      <c r="E293" t="str">
        <f>INDEX(集計_記事単位!D:D,D293,1)</f>
        <v/>
      </c>
      <c r="F293">
        <f>INDEX(集計_記事単位!H:H,D293,1)</f>
        <v>29</v>
      </c>
      <c r="G293" t="str">
        <f>IF(A293&gt;$H$1,"",INDEX(集計_記事単位!I:I,D293,1))</f>
        <v/>
      </c>
    </row>
    <row r="294" spans="1:7" x14ac:dyDescent="0.2">
      <c r="A294">
        <f t="shared" si="10"/>
        <v>293</v>
      </c>
      <c r="B294" t="str">
        <f t="shared" si="9"/>
        <v/>
      </c>
      <c r="D294">
        <f>MATCH($A294,集計_記事単位!F:F,1)</f>
        <v>103</v>
      </c>
      <c r="E294" t="str">
        <f>INDEX(集計_記事単位!D:D,D294,1)</f>
        <v/>
      </c>
      <c r="F294">
        <f>INDEX(集計_記事単位!H:H,D294,1)</f>
        <v>29</v>
      </c>
      <c r="G294" t="str">
        <f>IF(A294&gt;$H$1,"",INDEX(集計_記事単位!I:I,D294,1))</f>
        <v/>
      </c>
    </row>
    <row r="295" spans="1:7" x14ac:dyDescent="0.2">
      <c r="A295">
        <f t="shared" si="10"/>
        <v>294</v>
      </c>
      <c r="B295" t="str">
        <f t="shared" si="9"/>
        <v/>
      </c>
      <c r="D295">
        <f>MATCH($A295,集計_記事単位!F:F,1)</f>
        <v>103</v>
      </c>
      <c r="E295" t="str">
        <f>INDEX(集計_記事単位!D:D,D295,1)</f>
        <v/>
      </c>
      <c r="F295">
        <f>INDEX(集計_記事単位!H:H,D295,1)</f>
        <v>29</v>
      </c>
      <c r="G295" t="str">
        <f>IF(A295&gt;$H$1,"",INDEX(集計_記事単位!I:I,D295,1))</f>
        <v/>
      </c>
    </row>
    <row r="296" spans="1:7" x14ac:dyDescent="0.2">
      <c r="A296">
        <f t="shared" si="10"/>
        <v>295</v>
      </c>
      <c r="B296" t="str">
        <f t="shared" si="9"/>
        <v/>
      </c>
      <c r="D296">
        <f>MATCH($A296,集計_記事単位!F:F,1)</f>
        <v>103</v>
      </c>
      <c r="E296" t="str">
        <f>INDEX(集計_記事単位!D:D,D296,1)</f>
        <v/>
      </c>
      <c r="F296">
        <f>INDEX(集計_記事単位!H:H,D296,1)</f>
        <v>29</v>
      </c>
      <c r="G296" t="str">
        <f>IF(A296&gt;$H$1,"",INDEX(集計_記事単位!I:I,D296,1))</f>
        <v/>
      </c>
    </row>
    <row r="297" spans="1:7" x14ac:dyDescent="0.2">
      <c r="A297">
        <f t="shared" si="10"/>
        <v>296</v>
      </c>
      <c r="B297" t="str">
        <f t="shared" si="9"/>
        <v/>
      </c>
      <c r="D297">
        <f>MATCH($A297,集計_記事単位!F:F,1)</f>
        <v>103</v>
      </c>
      <c r="E297" t="str">
        <f>INDEX(集計_記事単位!D:D,D297,1)</f>
        <v/>
      </c>
      <c r="F297">
        <f>INDEX(集計_記事単位!H:H,D297,1)</f>
        <v>29</v>
      </c>
      <c r="G297" t="str">
        <f>IF(A297&gt;$H$1,"",INDEX(集計_記事単位!I:I,D297,1))</f>
        <v/>
      </c>
    </row>
    <row r="298" spans="1:7" x14ac:dyDescent="0.2">
      <c r="A298">
        <f t="shared" si="10"/>
        <v>297</v>
      </c>
      <c r="B298" t="str">
        <f t="shared" si="9"/>
        <v/>
      </c>
      <c r="D298">
        <f>MATCH($A298,集計_記事単位!F:F,1)</f>
        <v>103</v>
      </c>
      <c r="E298" t="str">
        <f>INDEX(集計_記事単位!D:D,D298,1)</f>
        <v/>
      </c>
      <c r="F298">
        <f>INDEX(集計_記事単位!H:H,D298,1)</f>
        <v>29</v>
      </c>
      <c r="G298" t="str">
        <f>IF(A298&gt;$H$1,"",INDEX(集計_記事単位!I:I,D298,1))</f>
        <v/>
      </c>
    </row>
    <row r="299" spans="1:7" x14ac:dyDescent="0.2">
      <c r="A299">
        <f t="shared" si="10"/>
        <v>298</v>
      </c>
      <c r="B299" t="str">
        <f t="shared" si="9"/>
        <v/>
      </c>
      <c r="D299">
        <f>MATCH($A299,集計_記事単位!F:F,1)</f>
        <v>103</v>
      </c>
      <c r="E299" t="str">
        <f>INDEX(集計_記事単位!D:D,D299,1)</f>
        <v/>
      </c>
      <c r="F299">
        <f>INDEX(集計_記事単位!H:H,D299,1)</f>
        <v>29</v>
      </c>
      <c r="G299" t="str">
        <f>IF(A299&gt;$H$1,"",INDEX(集計_記事単位!I:I,D299,1))</f>
        <v/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6.21875" bestFit="1" customWidth="1"/>
    <col min="2" max="2" width="13.6640625" bestFit="1" customWidth="1"/>
    <col min="3" max="3" width="41" bestFit="1" customWidth="1"/>
    <col min="5" max="5" width="10.33203125" bestFit="1" customWidth="1"/>
    <col min="6" max="6" width="44.44140625" bestFit="1" customWidth="1"/>
  </cols>
  <sheetData>
    <row r="1" spans="1:6" x14ac:dyDescent="0.2">
      <c r="A1" t="s">
        <v>17</v>
      </c>
      <c r="B1" t="s">
        <v>18</v>
      </c>
      <c r="C1" t="s">
        <v>2</v>
      </c>
      <c r="D1" t="s">
        <v>19</v>
      </c>
      <c r="E1" t="s">
        <v>20</v>
      </c>
      <c r="F1" t="s">
        <v>21</v>
      </c>
    </row>
    <row r="2" spans="1:6" x14ac:dyDescent="0.2">
      <c r="A2" t="s">
        <v>35</v>
      </c>
      <c r="B2" t="s">
        <v>36</v>
      </c>
      <c r="C2" t="s">
        <v>37</v>
      </c>
      <c r="D2">
        <v>10</v>
      </c>
      <c r="F2" t="str">
        <f>D2 &amp; "L " &amp; C2</f>
        <v>10L A001</v>
      </c>
    </row>
    <row r="3" spans="1:6" x14ac:dyDescent="0.2">
      <c r="A3" t="s">
        <v>35</v>
      </c>
      <c r="B3" t="s">
        <v>36</v>
      </c>
      <c r="C3" t="s">
        <v>38</v>
      </c>
      <c r="D3">
        <v>10</v>
      </c>
      <c r="F3" t="str">
        <f t="shared" ref="F3:F34" si="0">D3 &amp; "L " &amp; C3</f>
        <v>10L A002</v>
      </c>
    </row>
    <row r="4" spans="1:6" x14ac:dyDescent="0.2">
      <c r="A4" t="s">
        <v>35</v>
      </c>
      <c r="B4" t="s">
        <v>36</v>
      </c>
      <c r="C4" t="s">
        <v>39</v>
      </c>
      <c r="D4">
        <v>10</v>
      </c>
      <c r="F4" t="str">
        <f t="shared" si="0"/>
        <v>10L A003</v>
      </c>
    </row>
    <row r="5" spans="1:6" x14ac:dyDescent="0.2">
      <c r="A5" t="s">
        <v>35</v>
      </c>
      <c r="B5" t="s">
        <v>36</v>
      </c>
      <c r="C5" t="s">
        <v>40</v>
      </c>
      <c r="D5">
        <v>10</v>
      </c>
      <c r="F5" t="str">
        <f t="shared" si="0"/>
        <v>10L A004</v>
      </c>
    </row>
    <row r="6" spans="1:6" x14ac:dyDescent="0.2">
      <c r="A6" t="s">
        <v>35</v>
      </c>
      <c r="B6" t="s">
        <v>36</v>
      </c>
      <c r="C6" t="s">
        <v>41</v>
      </c>
      <c r="D6">
        <v>10</v>
      </c>
      <c r="F6" t="str">
        <f t="shared" si="0"/>
        <v>10L A005</v>
      </c>
    </row>
    <row r="7" spans="1:6" x14ac:dyDescent="0.2">
      <c r="A7" t="s">
        <v>35</v>
      </c>
      <c r="B7" t="s">
        <v>36</v>
      </c>
      <c r="C7" t="s">
        <v>42</v>
      </c>
      <c r="D7">
        <v>10</v>
      </c>
      <c r="F7" t="str">
        <f t="shared" si="0"/>
        <v>10L A006</v>
      </c>
    </row>
    <row r="8" spans="1:6" x14ac:dyDescent="0.2">
      <c r="A8" t="s">
        <v>35</v>
      </c>
      <c r="B8" t="s">
        <v>36</v>
      </c>
      <c r="C8" t="s">
        <v>43</v>
      </c>
      <c r="D8">
        <v>10</v>
      </c>
      <c r="F8" t="str">
        <f t="shared" si="0"/>
        <v>10L A007</v>
      </c>
    </row>
    <row r="9" spans="1:6" x14ac:dyDescent="0.2">
      <c r="A9" t="s">
        <v>35</v>
      </c>
      <c r="B9" t="s">
        <v>36</v>
      </c>
      <c r="C9" t="s">
        <v>44</v>
      </c>
      <c r="D9">
        <v>10</v>
      </c>
      <c r="F9" t="str">
        <f t="shared" si="0"/>
        <v>10L A008</v>
      </c>
    </row>
    <row r="10" spans="1:6" x14ac:dyDescent="0.2">
      <c r="A10" t="s">
        <v>35</v>
      </c>
      <c r="B10" t="s">
        <v>36</v>
      </c>
      <c r="C10" t="s">
        <v>45</v>
      </c>
      <c r="D10">
        <v>10</v>
      </c>
      <c r="F10" t="str">
        <f t="shared" si="0"/>
        <v>10L A009</v>
      </c>
    </row>
    <row r="11" spans="1:6" x14ac:dyDescent="0.2">
      <c r="A11" t="s">
        <v>35</v>
      </c>
      <c r="B11" t="s">
        <v>36</v>
      </c>
      <c r="C11" t="s">
        <v>46</v>
      </c>
      <c r="D11">
        <v>10</v>
      </c>
      <c r="F11" t="str">
        <f t="shared" si="0"/>
        <v>10L A010</v>
      </c>
    </row>
    <row r="12" spans="1:6" x14ac:dyDescent="0.2">
      <c r="A12" t="s">
        <v>35</v>
      </c>
      <c r="B12" t="s">
        <v>47</v>
      </c>
      <c r="C12" t="s">
        <v>48</v>
      </c>
      <c r="D12">
        <v>34</v>
      </c>
      <c r="E12">
        <v>1</v>
      </c>
      <c r="F12" t="str">
        <f t="shared" si="0"/>
        <v>34L B001</v>
      </c>
    </row>
    <row r="13" spans="1:6" x14ac:dyDescent="0.2">
      <c r="A13" t="s">
        <v>35</v>
      </c>
      <c r="B13" t="s">
        <v>47</v>
      </c>
      <c r="C13" t="s">
        <v>49</v>
      </c>
      <c r="D13">
        <v>34</v>
      </c>
      <c r="E13">
        <v>1</v>
      </c>
      <c r="F13" t="str">
        <f t="shared" si="0"/>
        <v>34L B002</v>
      </c>
    </row>
    <row r="14" spans="1:6" x14ac:dyDescent="0.2">
      <c r="A14" t="s">
        <v>35</v>
      </c>
      <c r="B14" t="s">
        <v>50</v>
      </c>
      <c r="C14" t="s">
        <v>51</v>
      </c>
      <c r="D14">
        <v>15</v>
      </c>
      <c r="F14" t="str">
        <f t="shared" si="0"/>
        <v>15L C001</v>
      </c>
    </row>
    <row r="15" spans="1:6" x14ac:dyDescent="0.2">
      <c r="A15" t="s">
        <v>35</v>
      </c>
      <c r="B15" t="s">
        <v>50</v>
      </c>
      <c r="C15" t="s">
        <v>52</v>
      </c>
      <c r="D15">
        <v>15</v>
      </c>
      <c r="F15" t="str">
        <f t="shared" si="0"/>
        <v>15L C002</v>
      </c>
    </row>
    <row r="16" spans="1:6" x14ac:dyDescent="0.2">
      <c r="A16" t="s">
        <v>53</v>
      </c>
      <c r="B16" t="s">
        <v>54</v>
      </c>
      <c r="C16" t="s">
        <v>55</v>
      </c>
      <c r="D16">
        <v>4</v>
      </c>
      <c r="F16" t="str">
        <f t="shared" si="0"/>
        <v>4L コラム001</v>
      </c>
    </row>
    <row r="17" spans="1:6" x14ac:dyDescent="0.2">
      <c r="A17" t="s">
        <v>53</v>
      </c>
      <c r="B17" t="s">
        <v>56</v>
      </c>
      <c r="C17" t="s">
        <v>57</v>
      </c>
      <c r="D17">
        <v>13</v>
      </c>
      <c r="F17" t="str">
        <f t="shared" si="0"/>
        <v>13L コラム002</v>
      </c>
    </row>
    <row r="18" spans="1:6" x14ac:dyDescent="0.2">
      <c r="A18" t="s">
        <v>53</v>
      </c>
      <c r="B18" t="s">
        <v>58</v>
      </c>
      <c r="C18" t="s">
        <v>59</v>
      </c>
      <c r="D18">
        <v>21</v>
      </c>
      <c r="F18" t="str">
        <f t="shared" si="0"/>
        <v>21L コラム003</v>
      </c>
    </row>
    <row r="19" spans="1:6" x14ac:dyDescent="0.2">
      <c r="A19" t="s">
        <v>53</v>
      </c>
      <c r="B19" t="s">
        <v>60</v>
      </c>
      <c r="C19" t="s">
        <v>61</v>
      </c>
      <c r="D19">
        <v>24</v>
      </c>
      <c r="F19" t="str">
        <f t="shared" si="0"/>
        <v>24L コラム004</v>
      </c>
    </row>
    <row r="20" spans="1:6" x14ac:dyDescent="0.2">
      <c r="A20" t="s">
        <v>53</v>
      </c>
      <c r="B20" t="s">
        <v>60</v>
      </c>
      <c r="C20" t="s">
        <v>62</v>
      </c>
      <c r="D20">
        <v>21</v>
      </c>
      <c r="F20" t="str">
        <f t="shared" si="0"/>
        <v>21L コラム005</v>
      </c>
    </row>
    <row r="21" spans="1:6" x14ac:dyDescent="0.2">
      <c r="A21" t="s">
        <v>53</v>
      </c>
      <c r="B21" t="s">
        <v>60</v>
      </c>
      <c r="C21" t="s">
        <v>63</v>
      </c>
      <c r="D21">
        <v>22</v>
      </c>
      <c r="F21" t="str">
        <f t="shared" si="0"/>
        <v>22L コラム006</v>
      </c>
    </row>
    <row r="22" spans="1:6" x14ac:dyDescent="0.2">
      <c r="A22" t="s">
        <v>53</v>
      </c>
      <c r="B22" t="s">
        <v>64</v>
      </c>
      <c r="C22" t="s">
        <v>65</v>
      </c>
      <c r="D22">
        <v>17</v>
      </c>
      <c r="F22" t="str">
        <f t="shared" si="0"/>
        <v>17L コラム007</v>
      </c>
    </row>
    <row r="23" spans="1:6" x14ac:dyDescent="0.2">
      <c r="A23" t="s">
        <v>53</v>
      </c>
      <c r="B23" t="s">
        <v>66</v>
      </c>
      <c r="C23" t="s">
        <v>67</v>
      </c>
      <c r="D23">
        <v>22</v>
      </c>
      <c r="F23" t="str">
        <f t="shared" si="0"/>
        <v>22L コラム008</v>
      </c>
    </row>
    <row r="24" spans="1:6" x14ac:dyDescent="0.2">
      <c r="A24" t="s">
        <v>53</v>
      </c>
      <c r="B24" t="s">
        <v>68</v>
      </c>
      <c r="C24" t="s">
        <v>69</v>
      </c>
      <c r="D24">
        <v>4</v>
      </c>
      <c r="F24" t="str">
        <f t="shared" si="0"/>
        <v>4L コラム009</v>
      </c>
    </row>
    <row r="25" spans="1:6" x14ac:dyDescent="0.2">
      <c r="A25" t="s">
        <v>53</v>
      </c>
      <c r="B25" t="s">
        <v>70</v>
      </c>
      <c r="C25" t="s">
        <v>71</v>
      </c>
      <c r="D25">
        <v>8</v>
      </c>
      <c r="F25" t="str">
        <f t="shared" si="0"/>
        <v>8L コラム010</v>
      </c>
    </row>
    <row r="26" spans="1:6" x14ac:dyDescent="0.2">
      <c r="A26" t="s">
        <v>53</v>
      </c>
      <c r="B26" t="s">
        <v>70</v>
      </c>
      <c r="C26" t="s">
        <v>72</v>
      </c>
      <c r="D26">
        <v>12</v>
      </c>
      <c r="F26" t="str">
        <f t="shared" si="0"/>
        <v>12L コラム011</v>
      </c>
    </row>
    <row r="27" spans="1:6" x14ac:dyDescent="0.2">
      <c r="A27" t="s">
        <v>53</v>
      </c>
      <c r="B27" t="s">
        <v>70</v>
      </c>
      <c r="C27" t="s">
        <v>73</v>
      </c>
      <c r="D27">
        <v>10</v>
      </c>
      <c r="F27" t="str">
        <f t="shared" si="0"/>
        <v>10L コラム012</v>
      </c>
    </row>
    <row r="28" spans="1:6" x14ac:dyDescent="0.2">
      <c r="A28" t="s">
        <v>53</v>
      </c>
      <c r="B28" t="s">
        <v>70</v>
      </c>
      <c r="C28" t="s">
        <v>74</v>
      </c>
      <c r="D28">
        <v>22</v>
      </c>
      <c r="F28" t="str">
        <f t="shared" si="0"/>
        <v>22L コラム013</v>
      </c>
    </row>
    <row r="29" spans="1:6" x14ac:dyDescent="0.2">
      <c r="A29" t="s">
        <v>53</v>
      </c>
      <c r="B29" t="s">
        <v>70</v>
      </c>
      <c r="C29" t="s">
        <v>75</v>
      </c>
      <c r="D29">
        <v>20</v>
      </c>
      <c r="F29" t="str">
        <f t="shared" si="0"/>
        <v>20L コラム014</v>
      </c>
    </row>
    <row r="30" spans="1:6" x14ac:dyDescent="0.2">
      <c r="A30" t="s">
        <v>53</v>
      </c>
      <c r="B30" t="s">
        <v>70</v>
      </c>
      <c r="C30" t="s">
        <v>76</v>
      </c>
      <c r="D30">
        <v>14</v>
      </c>
      <c r="F30" t="str">
        <f t="shared" si="0"/>
        <v>14L コラム015</v>
      </c>
    </row>
    <row r="31" spans="1:6" x14ac:dyDescent="0.2">
      <c r="A31" t="s">
        <v>53</v>
      </c>
      <c r="B31" t="s">
        <v>70</v>
      </c>
      <c r="C31" t="s">
        <v>77</v>
      </c>
      <c r="D31">
        <v>14</v>
      </c>
      <c r="F31" t="str">
        <f t="shared" si="0"/>
        <v>14L コラム016</v>
      </c>
    </row>
    <row r="32" spans="1:6" x14ac:dyDescent="0.2">
      <c r="A32" t="s">
        <v>78</v>
      </c>
      <c r="B32" t="s">
        <v>79</v>
      </c>
      <c r="C32" t="s">
        <v>80</v>
      </c>
      <c r="D32">
        <v>8</v>
      </c>
      <c r="F32" t="str">
        <f t="shared" si="0"/>
        <v>8L コラム017</v>
      </c>
    </row>
    <row r="33" spans="1:6" x14ac:dyDescent="0.2">
      <c r="A33" t="s">
        <v>78</v>
      </c>
      <c r="B33" t="s">
        <v>81</v>
      </c>
      <c r="C33" t="s">
        <v>82</v>
      </c>
      <c r="D33">
        <v>33</v>
      </c>
      <c r="F33" t="str">
        <f t="shared" si="0"/>
        <v>33L コラム018</v>
      </c>
    </row>
    <row r="34" spans="1:6" x14ac:dyDescent="0.2">
      <c r="A34" t="s">
        <v>78</v>
      </c>
      <c r="B34" t="s">
        <v>83</v>
      </c>
      <c r="C34" t="s">
        <v>84</v>
      </c>
      <c r="D34">
        <v>4</v>
      </c>
      <c r="F34" t="str">
        <f t="shared" si="0"/>
        <v>4L コラム019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台割</vt:lpstr>
      <vt:lpstr>記事一覧</vt:lpstr>
      <vt:lpstr>集計_記事単位</vt:lpstr>
      <vt:lpstr>集計_頁単位</vt:lpstr>
      <vt:lpstr>埋草</vt:lpstr>
      <vt:lpstr>台割!Print_Area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2016-01-27T12:34:23Z</cp:lastPrinted>
  <dcterms:created xsi:type="dcterms:W3CDTF">2012-10-12T23:07:15Z</dcterms:created>
  <dcterms:modified xsi:type="dcterms:W3CDTF">2019-09-22T22:45:47Z</dcterms:modified>
</cp:coreProperties>
</file>